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mc:AlternateContent xmlns:mc="http://schemas.openxmlformats.org/markup-compatibility/2006">
    <mc:Choice Requires="x15">
      <x15ac:absPath xmlns:x15ac="http://schemas.microsoft.com/office/spreadsheetml/2010/11/ac" url="\\192.168.130.72\new_owl共有\★R2年度　OWLCC共有★\04.支援プログラム\NEW★診断ツール\"/>
    </mc:Choice>
  </mc:AlternateContent>
  <xr:revisionPtr revIDLastSave="0" documentId="13_ncr:1_{67BEEC35-4A6A-4C5B-8B7E-D48D8B34DECF}" xr6:coauthVersionLast="45" xr6:coauthVersionMax="45" xr10:uidLastSave="{00000000-0000-0000-0000-000000000000}"/>
  <bookViews>
    <workbookView xWindow="-109" yWindow="-109" windowWidth="18775" windowHeight="10067" tabRatio="610" xr2:uid="{00000000-000D-0000-FFFF-FFFF00000000}"/>
  </bookViews>
  <sheets>
    <sheet name=" 基本ﾃﾞｰﾀ(企業・事業所)" sheetId="20" r:id="rId1"/>
    <sheet name="基本ﾃﾞｰﾀ(個人)" sheetId="23" r:id="rId2"/>
    <sheet name="ｱﾝｹｰﾄ(50設問）№１" sheetId="22" r:id="rId3"/>
    <sheet name="計算ｼｰﾄ(経営者、管理職）№２" sheetId="8" r:id="rId4"/>
    <sheet name="計算ｼｰﾄ(従業員)№３" sheetId="7" r:id="rId5"/>
    <sheet name="集計表 №４" sheetId="15" r:id="rId6"/>
    <sheet name="初期診断(診断表)　№5" sheetId="9" r:id="rId7"/>
    <sheet name="集計・手順　№6" sheetId="21" r:id="rId8"/>
    <sheet name="ｱｸｼｮﾝﾌﾟﾗﾝﾜｰｸｼｰﾄ" sheetId="26" r:id="rId9"/>
    <sheet name="実践ﾌﾟﾛｸﾞﾗﾑｼｰﾄ" sheetId="24" r:id="rId10"/>
  </sheets>
  <definedNames>
    <definedName name="_xlnm.Print_Area" localSheetId="0">' 基本ﾃﾞｰﾀ(企業・事業所)'!$A$1:$K$86</definedName>
    <definedName name="_xlnm.Print_Area" localSheetId="8">ｱｸｼｮﾝﾌﾟﾗﾝﾜｰｸｼｰﾄ!$A$1:$F$15</definedName>
    <definedName name="_xlnm.Print_Area" localSheetId="2">'ｱﾝｹｰﾄ(50設問）№１'!$A$1:$F$61</definedName>
    <definedName name="_xlnm.Print_Area" localSheetId="1">'基本ﾃﾞｰﾀ(個人)'!$A$1:$J$35</definedName>
    <definedName name="_xlnm.Print_Area" localSheetId="3">'計算ｼｰﾄ(経営者、管理職）№２'!$A$1:$R$29</definedName>
    <definedName name="_xlnm.Print_Area" localSheetId="4">'計算ｼｰﾄ(従業員)№３'!$A$1:$BE$29</definedName>
    <definedName name="_xlnm.Print_Area" localSheetId="9">実践ﾌﾟﾛｸﾞﾗﾑｼｰﾄ!$A$1:$L$26</definedName>
    <definedName name="_xlnm.Print_Area" localSheetId="7">'集計・手順　№6'!$A$1:$R$39</definedName>
    <definedName name="_xlnm.Print_Area" localSheetId="5">'集計表 №４'!$A$1:$G$61</definedName>
    <definedName name="_xlnm.Print_Area" localSheetId="6">'初期診断(診断表)　№5'!$A$1:$AB$47</definedName>
    <definedName name="_xlnm.Print_Titles" localSheetId="2">'ｱﾝｹｰﾄ(50設問）№１'!$6:$6</definedName>
    <definedName name="_xlnm.Print_Titles" localSheetId="4">'計算ｼｰﾄ(従業員)№３'!$A:$B</definedName>
    <definedName name="_xlnm.Print_Titles" localSheetId="5">'集計表 №４'!$6:$7</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Y25" i="9" l="1"/>
  <c r="Y26" i="9"/>
  <c r="Y27" i="9"/>
  <c r="Y28" i="9"/>
  <c r="Y24" i="9"/>
  <c r="BB28" i="7"/>
  <c r="BC28" i="7"/>
  <c r="BC26" i="7"/>
  <c r="BC21" i="7"/>
  <c r="BC16" i="7"/>
  <c r="BC11" i="7"/>
  <c r="O28" i="8"/>
  <c r="O26" i="8"/>
  <c r="O21" i="8"/>
  <c r="O16" i="8"/>
  <c r="O11" i="8"/>
  <c r="B4" i="8" l="1"/>
  <c r="B4" i="7"/>
  <c r="T5" i="9"/>
  <c r="E48" i="22" l="1"/>
  <c r="F48" i="22"/>
  <c r="D48" i="22"/>
  <c r="F60" i="22"/>
  <c r="E60" i="22"/>
  <c r="D60" i="22"/>
  <c r="F36" i="22"/>
  <c r="E36" i="22"/>
  <c r="D36" i="22"/>
  <c r="F25" i="22"/>
  <c r="E25" i="22"/>
  <c r="D25" i="22"/>
  <c r="BA25" i="7" l="1"/>
  <c r="BA23" i="7"/>
  <c r="BA20" i="7"/>
  <c r="BA18" i="7"/>
  <c r="BA15" i="7"/>
  <c r="BA13" i="7"/>
  <c r="BA10" i="7"/>
  <c r="BA8" i="7"/>
  <c r="I8" i="7" l="1"/>
  <c r="J8" i="7"/>
  <c r="K8" i="7"/>
  <c r="L8" i="7"/>
  <c r="M8" i="7"/>
  <c r="N8" i="7"/>
  <c r="O8" i="7"/>
  <c r="P8" i="7"/>
  <c r="Q8" i="7"/>
  <c r="R8" i="7"/>
  <c r="S8" i="7"/>
  <c r="T8" i="7"/>
  <c r="U8" i="7"/>
  <c r="V8" i="7"/>
  <c r="W8" i="7"/>
  <c r="X8" i="7"/>
  <c r="Y8" i="7"/>
  <c r="Z8" i="7"/>
  <c r="AA8" i="7"/>
  <c r="AB8" i="7"/>
  <c r="AC8" i="7"/>
  <c r="AD8" i="7"/>
  <c r="AE8" i="7"/>
  <c r="AF8" i="7"/>
  <c r="AG8" i="7"/>
  <c r="AH8" i="7"/>
  <c r="AI8" i="7"/>
  <c r="AJ8" i="7"/>
  <c r="AK8" i="7"/>
  <c r="AL8" i="7"/>
  <c r="AM8" i="7"/>
  <c r="AN8" i="7"/>
  <c r="AO8" i="7"/>
  <c r="AP8" i="7"/>
  <c r="I10" i="7"/>
  <c r="J10" i="7"/>
  <c r="K10" i="7"/>
  <c r="L10" i="7"/>
  <c r="M10" i="7"/>
  <c r="N10" i="7"/>
  <c r="O10" i="7"/>
  <c r="P10" i="7"/>
  <c r="Q10" i="7"/>
  <c r="R10" i="7"/>
  <c r="S10" i="7"/>
  <c r="T10" i="7"/>
  <c r="U10" i="7"/>
  <c r="V10" i="7"/>
  <c r="W10" i="7"/>
  <c r="X10" i="7"/>
  <c r="Y10" i="7"/>
  <c r="Z10" i="7"/>
  <c r="AA10" i="7"/>
  <c r="AB10" i="7"/>
  <c r="AC10" i="7"/>
  <c r="AD10" i="7"/>
  <c r="AE10" i="7"/>
  <c r="AF10" i="7"/>
  <c r="AG10" i="7"/>
  <c r="AH10" i="7"/>
  <c r="AI10" i="7"/>
  <c r="AJ10" i="7"/>
  <c r="AK10" i="7"/>
  <c r="AL10" i="7"/>
  <c r="AM10" i="7"/>
  <c r="AN10" i="7"/>
  <c r="AO10" i="7"/>
  <c r="AP10" i="7"/>
  <c r="I13" i="7"/>
  <c r="J13" i="7"/>
  <c r="K13" i="7"/>
  <c r="L13" i="7"/>
  <c r="M13" i="7"/>
  <c r="N13" i="7"/>
  <c r="O13" i="7"/>
  <c r="P13" i="7"/>
  <c r="Q13" i="7"/>
  <c r="R13" i="7"/>
  <c r="S13" i="7"/>
  <c r="T13" i="7"/>
  <c r="U13" i="7"/>
  <c r="V13" i="7"/>
  <c r="W13" i="7"/>
  <c r="X13" i="7"/>
  <c r="Y13" i="7"/>
  <c r="Z13" i="7"/>
  <c r="AA13" i="7"/>
  <c r="AB13" i="7"/>
  <c r="AC13" i="7"/>
  <c r="AD13" i="7"/>
  <c r="AE13" i="7"/>
  <c r="AF13" i="7"/>
  <c r="AG13" i="7"/>
  <c r="AH13" i="7"/>
  <c r="AI13" i="7"/>
  <c r="AJ13" i="7"/>
  <c r="AK13" i="7"/>
  <c r="AL13" i="7"/>
  <c r="AM13" i="7"/>
  <c r="AN13" i="7"/>
  <c r="AO13" i="7"/>
  <c r="AP13" i="7"/>
  <c r="I15" i="7"/>
  <c r="J15" i="7"/>
  <c r="K15" i="7"/>
  <c r="L15" i="7"/>
  <c r="M15" i="7"/>
  <c r="N15" i="7"/>
  <c r="O15" i="7"/>
  <c r="P15" i="7"/>
  <c r="Q15" i="7"/>
  <c r="R15" i="7"/>
  <c r="S15" i="7"/>
  <c r="T15" i="7"/>
  <c r="U15" i="7"/>
  <c r="V15" i="7"/>
  <c r="W15" i="7"/>
  <c r="X15" i="7"/>
  <c r="Y15" i="7"/>
  <c r="Z15" i="7"/>
  <c r="AA15" i="7"/>
  <c r="AB15" i="7"/>
  <c r="AC15" i="7"/>
  <c r="AD15" i="7"/>
  <c r="AE15" i="7"/>
  <c r="AF15" i="7"/>
  <c r="AG15" i="7"/>
  <c r="AH15" i="7"/>
  <c r="AI15" i="7"/>
  <c r="AJ15" i="7"/>
  <c r="AK15" i="7"/>
  <c r="AL15" i="7"/>
  <c r="AM15" i="7"/>
  <c r="AN15" i="7"/>
  <c r="AO15" i="7"/>
  <c r="AP15" i="7"/>
  <c r="I18" i="7"/>
  <c r="J18" i="7"/>
  <c r="K18" i="7"/>
  <c r="L18" i="7"/>
  <c r="M18" i="7"/>
  <c r="N18" i="7"/>
  <c r="O18" i="7"/>
  <c r="P18" i="7"/>
  <c r="Q18" i="7"/>
  <c r="R18" i="7"/>
  <c r="S18" i="7"/>
  <c r="T18" i="7"/>
  <c r="U18" i="7"/>
  <c r="V18" i="7"/>
  <c r="W18" i="7"/>
  <c r="X18" i="7"/>
  <c r="Y18" i="7"/>
  <c r="Z18" i="7"/>
  <c r="AA18" i="7"/>
  <c r="AB18" i="7"/>
  <c r="AC18" i="7"/>
  <c r="AD18" i="7"/>
  <c r="AE18" i="7"/>
  <c r="AF18" i="7"/>
  <c r="AG18" i="7"/>
  <c r="AH18" i="7"/>
  <c r="AI18" i="7"/>
  <c r="AJ18" i="7"/>
  <c r="AK18" i="7"/>
  <c r="AL18" i="7"/>
  <c r="AM18" i="7"/>
  <c r="AN18" i="7"/>
  <c r="AO18" i="7"/>
  <c r="AP18" i="7"/>
  <c r="I20" i="7"/>
  <c r="J20" i="7"/>
  <c r="K20" i="7"/>
  <c r="L20" i="7"/>
  <c r="M20" i="7"/>
  <c r="N20" i="7"/>
  <c r="O20" i="7"/>
  <c r="P20" i="7"/>
  <c r="Q20" i="7"/>
  <c r="R20" i="7"/>
  <c r="S20" i="7"/>
  <c r="T20" i="7"/>
  <c r="U20" i="7"/>
  <c r="V20" i="7"/>
  <c r="W20" i="7"/>
  <c r="X20" i="7"/>
  <c r="Y20" i="7"/>
  <c r="Z20" i="7"/>
  <c r="AA20" i="7"/>
  <c r="AB20" i="7"/>
  <c r="AC20" i="7"/>
  <c r="AD20" i="7"/>
  <c r="AE20" i="7"/>
  <c r="AF20" i="7"/>
  <c r="AG20" i="7"/>
  <c r="AH20" i="7"/>
  <c r="AI20" i="7"/>
  <c r="AJ20" i="7"/>
  <c r="AK20" i="7"/>
  <c r="AL20" i="7"/>
  <c r="AM20" i="7"/>
  <c r="AN20" i="7"/>
  <c r="AO20" i="7"/>
  <c r="AP20" i="7"/>
  <c r="I23" i="7"/>
  <c r="J23" i="7"/>
  <c r="K23" i="7"/>
  <c r="L23" i="7"/>
  <c r="M23" i="7"/>
  <c r="N23" i="7"/>
  <c r="O23" i="7"/>
  <c r="P23" i="7"/>
  <c r="Q23" i="7"/>
  <c r="R23" i="7"/>
  <c r="S23" i="7"/>
  <c r="T23" i="7"/>
  <c r="U23" i="7"/>
  <c r="V23" i="7"/>
  <c r="W23" i="7"/>
  <c r="X23" i="7"/>
  <c r="Y23" i="7"/>
  <c r="Z23" i="7"/>
  <c r="AA23" i="7"/>
  <c r="AB23" i="7"/>
  <c r="AC23" i="7"/>
  <c r="AD23" i="7"/>
  <c r="AE23" i="7"/>
  <c r="AF23" i="7"/>
  <c r="AG23" i="7"/>
  <c r="AH23" i="7"/>
  <c r="AI23" i="7"/>
  <c r="AJ23" i="7"/>
  <c r="AK23" i="7"/>
  <c r="AL23" i="7"/>
  <c r="AM23" i="7"/>
  <c r="AN23" i="7"/>
  <c r="AO23" i="7"/>
  <c r="AP23" i="7"/>
  <c r="I25" i="7"/>
  <c r="J25" i="7"/>
  <c r="K25" i="7"/>
  <c r="L25" i="7"/>
  <c r="M25" i="7"/>
  <c r="N25" i="7"/>
  <c r="O25" i="7"/>
  <c r="P25" i="7"/>
  <c r="Q25" i="7"/>
  <c r="R25" i="7"/>
  <c r="S25" i="7"/>
  <c r="T25" i="7"/>
  <c r="U25" i="7"/>
  <c r="V25" i="7"/>
  <c r="W25" i="7"/>
  <c r="X25" i="7"/>
  <c r="Y25" i="7"/>
  <c r="Z25" i="7"/>
  <c r="AA25" i="7"/>
  <c r="AB25" i="7"/>
  <c r="AC25" i="7"/>
  <c r="AD25" i="7"/>
  <c r="AE25" i="7"/>
  <c r="AF25" i="7"/>
  <c r="AG25" i="7"/>
  <c r="AH25" i="7"/>
  <c r="AI25" i="7"/>
  <c r="AJ25" i="7"/>
  <c r="AK25" i="7"/>
  <c r="AL25" i="7"/>
  <c r="AM25" i="7"/>
  <c r="AN25" i="7"/>
  <c r="AO25" i="7"/>
  <c r="AP25" i="7"/>
  <c r="BB12" i="7" l="1"/>
  <c r="D61" i="15"/>
  <c r="G61" i="15"/>
  <c r="F61" i="15"/>
  <c r="E61" i="15"/>
  <c r="G49" i="15"/>
  <c r="F49" i="15"/>
  <c r="E49" i="15"/>
  <c r="D49" i="15"/>
  <c r="E37" i="15" l="1"/>
  <c r="F37" i="15"/>
  <c r="G37" i="15"/>
  <c r="D37" i="15"/>
  <c r="E26" i="15"/>
  <c r="F26" i="15"/>
  <c r="G26" i="15"/>
  <c r="D26" i="15"/>
  <c r="BB22" i="7" l="1"/>
  <c r="BB19" i="7"/>
  <c r="BB17" i="7"/>
  <c r="BB14" i="7"/>
  <c r="BB9" i="7"/>
  <c r="BB7" i="7"/>
  <c r="AZ23" i="7" l="1"/>
  <c r="AQ23" i="7"/>
  <c r="AR23" i="7"/>
  <c r="AS23" i="7"/>
  <c r="AT23" i="7"/>
  <c r="AU23" i="7"/>
  <c r="AV23" i="7"/>
  <c r="AW23" i="7"/>
  <c r="AX23" i="7"/>
  <c r="AY23" i="7"/>
  <c r="AQ20" i="7"/>
  <c r="AR20" i="7"/>
  <c r="AS20" i="7"/>
  <c r="AT20" i="7"/>
  <c r="AU20" i="7"/>
  <c r="AV20" i="7"/>
  <c r="AW20" i="7"/>
  <c r="AX20" i="7"/>
  <c r="AY20" i="7"/>
  <c r="AZ20" i="7"/>
  <c r="AQ18" i="7"/>
  <c r="AR18" i="7"/>
  <c r="AS18" i="7"/>
  <c r="AT18" i="7"/>
  <c r="AU18" i="7"/>
  <c r="AV18" i="7"/>
  <c r="AW18" i="7"/>
  <c r="AX18" i="7"/>
  <c r="AY18" i="7"/>
  <c r="AZ18" i="7"/>
  <c r="AQ15" i="7"/>
  <c r="AR15" i="7"/>
  <c r="AS15" i="7"/>
  <c r="AT15" i="7"/>
  <c r="AU15" i="7"/>
  <c r="AV15" i="7"/>
  <c r="AW15" i="7"/>
  <c r="AX15" i="7"/>
  <c r="AY15" i="7"/>
  <c r="AZ15" i="7"/>
  <c r="AQ13" i="7"/>
  <c r="AR13" i="7"/>
  <c r="AS13" i="7"/>
  <c r="AT13" i="7"/>
  <c r="AU13" i="7"/>
  <c r="AV13" i="7"/>
  <c r="AW13" i="7"/>
  <c r="AX13" i="7"/>
  <c r="AY13" i="7"/>
  <c r="AZ13" i="7"/>
  <c r="AQ10" i="7"/>
  <c r="AR10" i="7"/>
  <c r="AS10" i="7"/>
  <c r="AT10" i="7"/>
  <c r="AU10" i="7"/>
  <c r="AV10" i="7"/>
  <c r="AW10" i="7"/>
  <c r="AX10" i="7"/>
  <c r="AY10" i="7"/>
  <c r="AZ10" i="7"/>
  <c r="AQ8" i="7"/>
  <c r="AR8" i="7"/>
  <c r="AS8" i="7"/>
  <c r="AT8" i="7"/>
  <c r="AU8" i="7"/>
  <c r="AV8" i="7"/>
  <c r="AW8" i="7"/>
  <c r="AX8" i="7"/>
  <c r="AY8" i="7"/>
  <c r="AZ8" i="7"/>
  <c r="AQ25" i="7"/>
  <c r="AR25" i="7"/>
  <c r="AS25" i="7"/>
  <c r="AT25" i="7"/>
  <c r="AU25" i="7"/>
  <c r="AV25" i="7"/>
  <c r="AW25" i="7"/>
  <c r="AX25" i="7"/>
  <c r="AY25" i="7"/>
  <c r="AZ25" i="7"/>
  <c r="D10" i="8"/>
  <c r="M25" i="8" l="1"/>
  <c r="L25" i="8"/>
  <c r="K25" i="8"/>
  <c r="J25" i="8"/>
  <c r="I25" i="8"/>
  <c r="H25" i="8"/>
  <c r="G25" i="8"/>
  <c r="F25" i="8"/>
  <c r="E25" i="8"/>
  <c r="D25" i="8"/>
  <c r="N24" i="8"/>
  <c r="M23" i="8"/>
  <c r="L23" i="8"/>
  <c r="K23" i="8"/>
  <c r="J23" i="8"/>
  <c r="I23" i="8"/>
  <c r="H23" i="8"/>
  <c r="G23" i="8"/>
  <c r="F23" i="8"/>
  <c r="E23" i="8"/>
  <c r="D23" i="8"/>
  <c r="N22" i="8"/>
  <c r="M20" i="8"/>
  <c r="L20" i="8"/>
  <c r="K20" i="8"/>
  <c r="J20" i="8"/>
  <c r="I20" i="8"/>
  <c r="H20" i="8"/>
  <c r="G20" i="8"/>
  <c r="F20" i="8"/>
  <c r="E20" i="8"/>
  <c r="D20" i="8"/>
  <c r="N19" i="8"/>
  <c r="M18" i="8"/>
  <c r="L18" i="8"/>
  <c r="K18" i="8"/>
  <c r="J18" i="8"/>
  <c r="I18" i="8"/>
  <c r="H18" i="8"/>
  <c r="G18" i="8"/>
  <c r="F18" i="8"/>
  <c r="E18" i="8"/>
  <c r="D18" i="8"/>
  <c r="N17" i="8"/>
  <c r="M15" i="8"/>
  <c r="L15" i="8"/>
  <c r="K15" i="8"/>
  <c r="J15" i="8"/>
  <c r="I15" i="8"/>
  <c r="H15" i="8"/>
  <c r="G15" i="8"/>
  <c r="F15" i="8"/>
  <c r="E15" i="8"/>
  <c r="D15" i="8"/>
  <c r="N14" i="8"/>
  <c r="M13" i="8"/>
  <c r="L13" i="8"/>
  <c r="K13" i="8"/>
  <c r="J13" i="8"/>
  <c r="I13" i="8"/>
  <c r="H13" i="8"/>
  <c r="G13" i="8"/>
  <c r="F13" i="8"/>
  <c r="E13" i="8"/>
  <c r="D13" i="8"/>
  <c r="N12" i="8"/>
  <c r="M10" i="8"/>
  <c r="L10" i="8"/>
  <c r="K10" i="8"/>
  <c r="J10" i="8"/>
  <c r="I10" i="8"/>
  <c r="H10" i="8"/>
  <c r="G10" i="8"/>
  <c r="F10" i="8"/>
  <c r="E10" i="8"/>
  <c r="N9" i="8"/>
  <c r="M8" i="8"/>
  <c r="L8" i="8"/>
  <c r="K8" i="8"/>
  <c r="J8" i="8"/>
  <c r="I8" i="8"/>
  <c r="H8" i="8"/>
  <c r="G8" i="8"/>
  <c r="F8" i="8"/>
  <c r="E8" i="8"/>
  <c r="D8" i="8"/>
  <c r="N7" i="8"/>
  <c r="H25" i="7"/>
  <c r="G25" i="7"/>
  <c r="F25" i="7"/>
  <c r="E25" i="7"/>
  <c r="D25" i="7"/>
  <c r="BB25" i="7" s="1"/>
  <c r="H23" i="7"/>
  <c r="G23" i="7"/>
  <c r="F23" i="7"/>
  <c r="E23" i="7"/>
  <c r="D23" i="7"/>
  <c r="H20" i="7"/>
  <c r="G20" i="7"/>
  <c r="F20" i="7"/>
  <c r="E20" i="7"/>
  <c r="D20" i="7"/>
  <c r="H18" i="7"/>
  <c r="G18" i="7"/>
  <c r="F18" i="7"/>
  <c r="E18" i="7"/>
  <c r="D18" i="7"/>
  <c r="H15" i="7"/>
  <c r="G15" i="7"/>
  <c r="F15" i="7"/>
  <c r="E15" i="7"/>
  <c r="D15" i="7"/>
  <c r="BB15" i="7" s="1"/>
  <c r="H13" i="7"/>
  <c r="G13" i="7"/>
  <c r="F13" i="7"/>
  <c r="E13" i="7"/>
  <c r="D13" i="7"/>
  <c r="H10" i="7"/>
  <c r="G10" i="7"/>
  <c r="F10" i="7"/>
  <c r="E10" i="7"/>
  <c r="D10" i="7"/>
  <c r="H8" i="7"/>
  <c r="G8" i="7"/>
  <c r="F8" i="7"/>
  <c r="E8" i="7"/>
  <c r="D8" i="7"/>
  <c r="BB18" i="7" l="1"/>
  <c r="BB10" i="7"/>
  <c r="BB20" i="7"/>
  <c r="BB8" i="7"/>
  <c r="BB13" i="7"/>
  <c r="BB23" i="7"/>
  <c r="N8" i="8"/>
  <c r="N15" i="8"/>
  <c r="N18" i="8"/>
  <c r="N25" i="8"/>
  <c r="N10" i="8"/>
  <c r="N13" i="8"/>
  <c r="N20" i="8"/>
  <c r="N23" i="8"/>
  <c r="N26" i="8" s="1"/>
  <c r="BB11" i="7" l="1"/>
  <c r="N16" i="8"/>
  <c r="S26" i="9"/>
  <c r="V25" i="9"/>
  <c r="S28" i="9"/>
  <c r="BB16" i="7"/>
  <c r="BB21" i="7"/>
  <c r="BB26" i="7"/>
  <c r="N21" i="8"/>
  <c r="N11" i="8"/>
  <c r="AF17" i="9" l="1"/>
  <c r="AH17" i="9"/>
  <c r="AE18" i="9"/>
  <c r="V26" i="9"/>
  <c r="V28" i="9"/>
  <c r="S27" i="9"/>
  <c r="V27" i="9"/>
  <c r="N28" i="8"/>
  <c r="S25" i="9"/>
  <c r="AG17" i="9" l="1"/>
  <c r="AH18" i="9"/>
  <c r="AG18" i="9"/>
  <c r="AF18" i="9"/>
  <c r="S24" i="9"/>
  <c r="V24" i="9"/>
  <c r="AE1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HP-6</author>
  </authors>
  <commentList>
    <comment ref="B6" authorId="0" shapeId="0" xr:uid="{B67673AD-C754-4523-8BA5-41E6F078386C}">
      <text>
        <r>
          <rPr>
            <sz val="9"/>
            <color indexed="81"/>
            <rFont val="MS P ゴシック"/>
            <family val="3"/>
            <charset val="128"/>
          </rPr>
          <t>人数を入力</t>
        </r>
      </text>
    </comment>
    <comment ref="C8" authorId="1" shapeId="0" xr:uid="{00000000-0006-0000-0300-000001000000}">
      <text>
        <r>
          <rPr>
            <sz val="9"/>
            <color indexed="81"/>
            <rFont val="MS P ゴシック"/>
            <family val="3"/>
            <charset val="128"/>
          </rPr>
          <t>計算式あり
回答数×2点</t>
        </r>
      </text>
    </comment>
    <comment ref="C10" authorId="1" shapeId="0" xr:uid="{00000000-0006-0000-0300-000002000000}">
      <text>
        <r>
          <rPr>
            <sz val="9"/>
            <color indexed="81"/>
            <rFont val="MS P ゴシック"/>
            <family val="3"/>
            <charset val="128"/>
          </rPr>
          <t>計算式あり
回答数×－２点</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6" authorId="0" shapeId="0" xr:uid="{97459D7D-52CE-4087-ADA8-D46EBA836AAF}">
      <text>
        <r>
          <rPr>
            <sz val="9"/>
            <color indexed="81"/>
            <rFont val="MS P ゴシック"/>
            <family val="3"/>
            <charset val="128"/>
          </rPr>
          <t>人数を入力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HP-6</author>
  </authors>
  <commentList>
    <comment ref="S23" authorId="0" shapeId="0" xr:uid="{00000000-0006-0000-0600-000001000000}">
      <text>
        <r>
          <rPr>
            <sz val="8"/>
            <color indexed="81"/>
            <rFont val="Meiryo UI"/>
            <family val="3"/>
            <charset val="128"/>
          </rPr>
          <t xml:space="preserve">『計算シート(経営者、管理職)』リンク </t>
        </r>
        <r>
          <rPr>
            <b/>
            <sz val="10"/>
            <color indexed="81"/>
            <rFont val="Meiryo UI"/>
            <family val="3"/>
            <charset val="128"/>
          </rPr>
          <t>№２</t>
        </r>
      </text>
    </comment>
    <comment ref="V23" authorId="0" shapeId="0" xr:uid="{00000000-0006-0000-0600-000002000000}">
      <text>
        <r>
          <rPr>
            <sz val="8"/>
            <color theme="1"/>
            <rFont val="Meiryo UI"/>
            <family val="3"/>
            <charset val="128"/>
          </rPr>
          <t>『計算シート(従業員)』リンク　</t>
        </r>
        <r>
          <rPr>
            <b/>
            <sz val="10"/>
            <color theme="1"/>
            <rFont val="Meiryo UI"/>
            <family val="3"/>
            <charset val="128"/>
          </rPr>
          <t>№３</t>
        </r>
      </text>
    </comment>
  </commentList>
</comments>
</file>

<file path=xl/sharedStrings.xml><?xml version="1.0" encoding="utf-8"?>
<sst xmlns="http://schemas.openxmlformats.org/spreadsheetml/2006/main" count="458" uniqueCount="296">
  <si>
    <t>企業・事業所名：</t>
    <rPh sb="0" eb="2">
      <t>キギョウ</t>
    </rPh>
    <rPh sb="3" eb="6">
      <t>ジギョウショ</t>
    </rPh>
    <rPh sb="6" eb="7">
      <t>メイ</t>
    </rPh>
    <phoneticPr fontId="2"/>
  </si>
  <si>
    <t>◇</t>
    <phoneticPr fontId="2"/>
  </si>
  <si>
    <t>診断結果の概要</t>
    <rPh sb="0" eb="2">
      <t>シンダン</t>
    </rPh>
    <rPh sb="2" eb="4">
      <t>ケッカ</t>
    </rPh>
    <rPh sb="5" eb="7">
      <t>ガイヨウ</t>
    </rPh>
    <phoneticPr fontId="2"/>
  </si>
  <si>
    <t>1.</t>
    <phoneticPr fontId="2"/>
  </si>
  <si>
    <t>質問項目</t>
    <rPh sb="0" eb="2">
      <t>シツモン</t>
    </rPh>
    <rPh sb="2" eb="4">
      <t>コウモク</t>
    </rPh>
    <phoneticPr fontId="2"/>
  </si>
  <si>
    <t>管理職(赤線)</t>
    <rPh sb="0" eb="2">
      <t>カンリ</t>
    </rPh>
    <rPh sb="2" eb="3">
      <t>ショク</t>
    </rPh>
    <rPh sb="4" eb="6">
      <t>アカセン</t>
    </rPh>
    <phoneticPr fontId="2"/>
  </si>
  <si>
    <t>従業員(青線)</t>
    <rPh sb="0" eb="3">
      <t>ジュウギョウイン</t>
    </rPh>
    <rPh sb="4" eb="5">
      <t>アオ</t>
    </rPh>
    <rPh sb="5" eb="6">
      <t>セン</t>
    </rPh>
    <phoneticPr fontId="2"/>
  </si>
  <si>
    <t>差異</t>
    <rPh sb="0" eb="2">
      <t>サイ</t>
    </rPh>
    <phoneticPr fontId="2"/>
  </si>
  <si>
    <t>総得点（設問1～50）</t>
    <rPh sb="0" eb="3">
      <t>ソウトクテン</t>
    </rPh>
    <rPh sb="4" eb="6">
      <t>セツモン</t>
    </rPh>
    <phoneticPr fontId="2"/>
  </si>
  <si>
    <t>点</t>
    <rPh sb="0" eb="1">
      <t>テン</t>
    </rPh>
    <phoneticPr fontId="2"/>
  </si>
  <si>
    <t>（A)　両立支援と働き続けられる職場づくり（－36点～＋36点中）</t>
    <rPh sb="4" eb="6">
      <t>リョウリツ</t>
    </rPh>
    <rPh sb="6" eb="8">
      <t>シエン</t>
    </rPh>
    <rPh sb="9" eb="10">
      <t>ハタラ</t>
    </rPh>
    <rPh sb="11" eb="12">
      <t>ツヅ</t>
    </rPh>
    <rPh sb="16" eb="18">
      <t>ショクバ</t>
    </rPh>
    <rPh sb="25" eb="26">
      <t>テン</t>
    </rPh>
    <rPh sb="30" eb="31">
      <t>テン</t>
    </rPh>
    <rPh sb="31" eb="32">
      <t>チュウ</t>
    </rPh>
    <phoneticPr fontId="2"/>
  </si>
  <si>
    <t>（B)　出産・育児期の従業員への適切な対応（ー20点～＋20点中）</t>
    <rPh sb="4" eb="6">
      <t>シュッサン</t>
    </rPh>
    <rPh sb="7" eb="10">
      <t>イクジキ</t>
    </rPh>
    <rPh sb="11" eb="14">
      <t>ジュウギョウイン</t>
    </rPh>
    <rPh sb="16" eb="18">
      <t>テキセツ</t>
    </rPh>
    <rPh sb="19" eb="21">
      <t>タイオウ</t>
    </rPh>
    <rPh sb="25" eb="26">
      <t>テン</t>
    </rPh>
    <rPh sb="30" eb="31">
      <t>テン</t>
    </rPh>
    <rPh sb="31" eb="32">
      <t>チュウ</t>
    </rPh>
    <phoneticPr fontId="2"/>
  </si>
  <si>
    <t>（C）相談しやすい環境づくり（－22点～＋22点中）</t>
    <rPh sb="3" eb="5">
      <t>ソウダン</t>
    </rPh>
    <rPh sb="9" eb="11">
      <t>カンキョウ</t>
    </rPh>
    <rPh sb="18" eb="19">
      <t>テン</t>
    </rPh>
    <rPh sb="23" eb="24">
      <t>テン</t>
    </rPh>
    <rPh sb="24" eb="25">
      <t>チュウ</t>
    </rPh>
    <phoneticPr fontId="2"/>
  </si>
  <si>
    <t>（D)　働く女性の意欲・意識の向上とキャリア形成支援（－22点～＋22点中）</t>
    <rPh sb="4" eb="5">
      <t>ハタラ</t>
    </rPh>
    <rPh sb="6" eb="8">
      <t>ジョセイ</t>
    </rPh>
    <rPh sb="9" eb="11">
      <t>イヨク</t>
    </rPh>
    <rPh sb="12" eb="14">
      <t>イシキ</t>
    </rPh>
    <rPh sb="15" eb="17">
      <t>コウジョウ</t>
    </rPh>
    <rPh sb="22" eb="24">
      <t>ケイセイ</t>
    </rPh>
    <rPh sb="24" eb="26">
      <t>シエン</t>
    </rPh>
    <phoneticPr fontId="2"/>
  </si>
  <si>
    <t>2.</t>
    <phoneticPr fontId="2"/>
  </si>
  <si>
    <t>合計</t>
    <rPh sb="0" eb="2">
      <t>ゴウケイ</t>
    </rPh>
    <phoneticPr fontId="2"/>
  </si>
  <si>
    <t>平均
(点数/人数）</t>
    <rPh sb="0" eb="2">
      <t>ヘイキン</t>
    </rPh>
    <rPh sb="4" eb="6">
      <t>テンスウ</t>
    </rPh>
    <rPh sb="7" eb="9">
      <t>ニンズウ</t>
    </rPh>
    <phoneticPr fontId="2"/>
  </si>
  <si>
    <t>A両立支援と働きづづけられる職場づくり</t>
    <rPh sb="1" eb="3">
      <t>リョウリツ</t>
    </rPh>
    <rPh sb="3" eb="5">
      <t>シエン</t>
    </rPh>
    <rPh sb="6" eb="7">
      <t>ハタラ</t>
    </rPh>
    <rPh sb="14" eb="16">
      <t>ショクバ</t>
    </rPh>
    <phoneticPr fontId="2"/>
  </si>
  <si>
    <t>回答数</t>
    <rPh sb="0" eb="2">
      <t>カイトウ</t>
    </rPh>
    <rPh sb="2" eb="3">
      <t>スウ</t>
    </rPh>
    <phoneticPr fontId="2"/>
  </si>
  <si>
    <t>点数</t>
    <rPh sb="0" eb="2">
      <t>テンスウ</t>
    </rPh>
    <phoneticPr fontId="2"/>
  </si>
  <si>
    <t>回答数</t>
    <rPh sb="0" eb="3">
      <t>カイトウスウ</t>
    </rPh>
    <phoneticPr fontId="2"/>
  </si>
  <si>
    <t>1～18</t>
    <phoneticPr fontId="2"/>
  </si>
  <si>
    <t>1～18</t>
    <phoneticPr fontId="2"/>
  </si>
  <si>
    <t>点数（A-B）</t>
    <rPh sb="0" eb="2">
      <t>テンスウ</t>
    </rPh>
    <phoneticPr fontId="2"/>
  </si>
  <si>
    <t>B出産・育児期の従業員への適切な対応</t>
    <rPh sb="1" eb="3">
      <t>シュッサン</t>
    </rPh>
    <rPh sb="4" eb="7">
      <t>イクジキ</t>
    </rPh>
    <rPh sb="8" eb="11">
      <t>ジュウギョウイン</t>
    </rPh>
    <rPh sb="13" eb="15">
      <t>テキセツ</t>
    </rPh>
    <rPh sb="16" eb="18">
      <t>タイオウ</t>
    </rPh>
    <phoneticPr fontId="2"/>
  </si>
  <si>
    <t>19～28</t>
    <phoneticPr fontId="2"/>
  </si>
  <si>
    <t>19～28</t>
    <phoneticPr fontId="2"/>
  </si>
  <si>
    <t>29～39</t>
    <phoneticPr fontId="2"/>
  </si>
  <si>
    <t>29～39</t>
    <phoneticPr fontId="2"/>
  </si>
  <si>
    <t>40～50</t>
    <phoneticPr fontId="2"/>
  </si>
  <si>
    <t>40～50</t>
    <phoneticPr fontId="2"/>
  </si>
  <si>
    <t>総得点</t>
    <rPh sb="0" eb="3">
      <t>ソウトクテン</t>
    </rPh>
    <phoneticPr fontId="2"/>
  </si>
  <si>
    <t>集計結果</t>
    <rPh sb="0" eb="2">
      <t>シュウケイ</t>
    </rPh>
    <rPh sb="2" eb="4">
      <t>ケッカ</t>
    </rPh>
    <phoneticPr fontId="2"/>
  </si>
  <si>
    <t>3.</t>
    <phoneticPr fontId="2"/>
  </si>
  <si>
    <t>Ａ</t>
    <phoneticPr fontId="3"/>
  </si>
  <si>
    <t>Ｂ</t>
    <phoneticPr fontId="3"/>
  </si>
  <si>
    <t>Ｃ</t>
    <phoneticPr fontId="3"/>
  </si>
  <si>
    <t>Ｄ</t>
    <phoneticPr fontId="3"/>
  </si>
  <si>
    <t>管理職</t>
    <rPh sb="0" eb="2">
      <t>カンリ</t>
    </rPh>
    <rPh sb="2" eb="3">
      <t>ショク</t>
    </rPh>
    <phoneticPr fontId="2"/>
  </si>
  <si>
    <t>従業員</t>
    <rPh sb="0" eb="3">
      <t>ジュウギョウイン</t>
    </rPh>
    <phoneticPr fontId="2"/>
  </si>
  <si>
    <t>％</t>
    <phoneticPr fontId="2"/>
  </si>
  <si>
    <t>（設問1～18）</t>
    <phoneticPr fontId="2"/>
  </si>
  <si>
    <t>年</t>
    <rPh sb="0" eb="1">
      <t>ネン</t>
    </rPh>
    <phoneticPr fontId="2"/>
  </si>
  <si>
    <t>点数（A-B）</t>
    <phoneticPr fontId="2"/>
  </si>
  <si>
    <t>集計結果のまとめ</t>
    <rPh sb="0" eb="2">
      <t>シュウケイ</t>
    </rPh>
    <rPh sb="2" eb="4">
      <t>ケッカ</t>
    </rPh>
    <phoneticPr fontId="2"/>
  </si>
  <si>
    <t>そう思う</t>
    <rPh sb="2" eb="3">
      <t>オモ</t>
    </rPh>
    <phoneticPr fontId="2"/>
  </si>
  <si>
    <t>そう思わない</t>
    <rPh sb="2" eb="3">
      <t>オモ</t>
    </rPh>
    <phoneticPr fontId="2"/>
  </si>
  <si>
    <t>仕事と家庭・生活の両立を支援する制度について、その趣旨や内容、利用の仕方などが適切に周知されている。</t>
  </si>
  <si>
    <t>仕事と家庭・生活を両立しやすい制度や勤務形態（フレックスタイム、短時間勤務等）が導入されている。</t>
  </si>
  <si>
    <t>出産・育児期の就業の継続や仕事と家庭・生活の両立に必要な各種の制度は、全従業員が利用しやすいものとなっている。</t>
  </si>
  <si>
    <t>仕事と家庭・生活の両立を支援する社内の制度は、実際に従業員の就業継続や両立に役立っている。</t>
  </si>
  <si>
    <t>上司（管理職など）は、従業員一人ひとりの仕事の内容や業務量を十分に把握している。</t>
  </si>
  <si>
    <t>各々の従業員の業務量に偏りがないように、業務の配分、業務の見直し、適切な人員配置などが行われている。</t>
  </si>
  <si>
    <t>従業員が家庭の事情等で休まなければならない場合も、職場には、お互いに協力し、助け合う雰囲気がある。</t>
  </si>
  <si>
    <t>誰かが休んでも円滑に業務を行うことができるように、職場のフォロー体制や仕組みが整っている。</t>
  </si>
  <si>
    <t>女性従業員が子どもを出産した後も、職場に復帰しやすい雰囲気がある。</t>
  </si>
  <si>
    <t>結婚や出産をした後も退職はせず、仕事を続けている女性従業員が多い。</t>
  </si>
  <si>
    <t>育児休業や短時間勤務制度などを利用しても、職場での評価や人事にマイナスになることはない。</t>
  </si>
  <si>
    <t>育児休業や短時間勤務制度などを利用する従業員が出た際には、必要な対応（業務の引継ぎや見直し、代替要員の確保など）が行われている。</t>
  </si>
  <si>
    <t>上司（管理職など）や経営者は、男性従業員が家事や育児を分担するため、早めに退社したり休暇を取ったりすることに理解がある。</t>
  </si>
  <si>
    <t>長時間労働の削減や有給休暇の取得促進が職場全体で取り組まれている。</t>
  </si>
  <si>
    <t>半日単位や時間単位で有給休暇を取得できる制度や仕組みがある。</t>
  </si>
  <si>
    <t>上司（管理職など）や経営者も有給休暇を取得し、部下や従業員に有給休暇の取得を奨励している。</t>
  </si>
  <si>
    <t>職場環境の改善や有給休暇の取得などに関して、従業員が主体的に話し合いや創意工夫を行っている。</t>
  </si>
  <si>
    <t>「仕事」と「家庭・生活」を両立しやすい職場づくりについて、会社（事業所）は積極的に取り組んでいる。</t>
  </si>
  <si>
    <t>女性従業員にとって、会社（事業所）は、‘結婚しても（結婚後も）働き続けやすい’雰囲気である。</t>
  </si>
  <si>
    <t>出産・育児期の従業員の就業継続や子育てとの両立を支援する制度等について、対象となる従業員や所属する職場に、その趣旨や内容が十分に伝えられている。</t>
  </si>
  <si>
    <t>女性従業員の妊娠期には、産前の短時間勤務、妊婦検診等のための休暇、産前休暇の取得など、妊娠期の女性が安心して働ける環境や仕組みが整っている。</t>
  </si>
  <si>
    <t>育児休業の取得に関しては、業務の引継ぎや見直し、代替要員の確保、復帰時および復帰後の配慮など、女性従業員が安心して育児休業を取得し、職場に復帰できるための対応が図られている。</t>
  </si>
  <si>
    <t>職場復帰に関しては、休業前に、勤務地、勤務形態、勤務時間、業務内容等について本人の意向や希望を聞いたり、相談を行う面談の場が設けられている。</t>
  </si>
  <si>
    <t>職場復帰時には、本人の意向を尊重した職場配置、勤務形態、勤務時間など、安心して復帰できる環境が整えられている。</t>
  </si>
  <si>
    <t>女性従業員の育児や子の看護に関しては、本人の事情を十分配慮した勤務形態（短時間勤務、フレックスタイムなど）、半日単位や時間単位の有給休暇など、安心して働ける環境や仕組みが整っている。</t>
  </si>
  <si>
    <t>上司（管理職など）や経営者は、男性従業員が配偶者と育児や家事を積極的に分担することについて、十分な理解を持っている。</t>
  </si>
  <si>
    <t>男性従業員の育児に関して、会社（事業所）は、その促進に向けた具体的取組み（配偶者出産休暇や育児休業の奨励、勤務状況の見直しなど）を行っている。</t>
  </si>
  <si>
    <t>従業員が「仕事」と「出産・育児」を両立し、安心して働けるように、会社（事業所）は積極的に取り組んでいる。</t>
  </si>
  <si>
    <t>上司や経営者は、部下・従業員からの相談や意見に耳を傾け、受け止める姿勢を持っている。</t>
  </si>
  <si>
    <t>上司や経営者は、部下・従業員からの相談等に対して、適切な対応やアドバイスを行っている。</t>
  </si>
  <si>
    <t>会社（事業所）には、女性従業員が抱える悩みや不安に対して、適切なアドバイスができる女性の上司や従業員がいる。</t>
  </si>
  <si>
    <t>ハラスメント（セクハラ、パワハラ、マタハラ等）が起きないよう、全従業員に教育・指導が行われており、問題が生じた場合も相談しやすい窓口がある。</t>
  </si>
  <si>
    <t>より良い職場づくりに向けて、上司と部下、経営者と従業員、従業員同士等による意見交換やミーティングが行われ、従業員が情報を共有できる仕組みがある。</t>
  </si>
  <si>
    <t>職場の人員の配置は、男女で分け隔てされることなく、公平に行われている。</t>
  </si>
  <si>
    <t>業務の内容は、個々の従業員の能力や適性、資質等を考慮して定められている。</t>
  </si>
  <si>
    <t>経営者や管理職は、従業員とのコミュニケーションを通して意見や提案を採り入れる姿勢を持っている。</t>
  </si>
  <si>
    <t>経営者や管理職は、家事や育児など、女性従業員の仕事と家庭・生活の両立に関わる苦労や問題について、十分な理解を持っている。</t>
  </si>
  <si>
    <t>出産・育児、託児・保育、介護など、女性従業員が働き続けていく中で直面する諸問題について、会社（事業所）は協力や支援を惜しまない姿勢を持っている。</t>
  </si>
  <si>
    <t>従業員が相談しやすい、より良い職場環境づくりに、会社（事業所）は積極的に取り組んでいる。</t>
  </si>
  <si>
    <t>従業員は、男女に関わりなく、仕事の成果を実感することができ、やりがいや充実感をもって仕事に取り組んでいる。</t>
  </si>
  <si>
    <t>会社（事業所）には、若手の女性従業員の目標になるような上司や先輩がいる。</t>
  </si>
  <si>
    <t>本人の能力や個性、持ち味を活かしながら、いきいきと働き、会社（事業所）に貢献している女性従業員がいる。</t>
  </si>
  <si>
    <t>管理職として働いている女性、専門性を活かした業務を担っている女性、それぞれの事情や条件に適った仕事をしている女性など、多様な働き方が可能である。</t>
  </si>
  <si>
    <t>経営者や管理職は、経営の理念、事業や仕事の目標など、業務に関する方針や情報を十分に伝えている。</t>
  </si>
  <si>
    <t>上司（管理職など）や経営者による従業員の評価や人事等は、男女に関わりなく、公平に行われている。</t>
  </si>
  <si>
    <t>従業員のやる気や仕事への意欲が尊重され、従業員自身が職業人として成長することが期待できる会社（事業所）である。</t>
  </si>
  <si>
    <t>会社（事業所）は、男女に関わりなく、人材を育成・活用する方針を持っている。</t>
  </si>
  <si>
    <t>従業員のスキルアップや能力開発を支援する研修や教育などが行われており、男女に関わりなく、その機会が提供されている。</t>
  </si>
  <si>
    <t>会社（事業所）は、特に女性従業員の育成やスキルアップに前向きであり、業務等に関する技術や知識を習得する機会・環境の充実に努めている。</t>
  </si>
  <si>
    <t>働く女性の意欲向上、人材としての女性従業員の育成や活用に、会社（事業所）は積極的に取り組んでいる。</t>
  </si>
  <si>
    <t>合　計</t>
    <rPh sb="0" eb="1">
      <t>ア</t>
    </rPh>
    <rPh sb="2" eb="3">
      <t>ケイ</t>
    </rPh>
    <phoneticPr fontId="2"/>
  </si>
  <si>
    <t>削除注意</t>
    <rPh sb="0" eb="2">
      <t>サクジョ</t>
    </rPh>
    <rPh sb="2" eb="4">
      <t>チュウイ</t>
    </rPh>
    <phoneticPr fontId="2"/>
  </si>
  <si>
    <t>※計算シートは調査実施の人数に合わせて列をプラスして使用してください。</t>
    <rPh sb="1" eb="3">
      <t>ケイサン</t>
    </rPh>
    <rPh sb="7" eb="9">
      <t>チョウサ</t>
    </rPh>
    <rPh sb="9" eb="11">
      <t>ジッシ</t>
    </rPh>
    <rPh sb="12" eb="14">
      <t>ニンズウ</t>
    </rPh>
    <rPh sb="15" eb="16">
      <t>ア</t>
    </rPh>
    <rPh sb="19" eb="20">
      <t>レツ</t>
    </rPh>
    <rPh sb="26" eb="28">
      <t>シヨウ</t>
    </rPh>
    <phoneticPr fontId="2"/>
  </si>
  <si>
    <t>A　そう思う</t>
    <rPh sb="4" eb="5">
      <t>オモ</t>
    </rPh>
    <phoneticPr fontId="2"/>
  </si>
  <si>
    <t>B　そう思わない</t>
    <rPh sb="4" eb="5">
      <t>オモ</t>
    </rPh>
    <phoneticPr fontId="2"/>
  </si>
  <si>
    <t>どちらとも
言えない</t>
    <rPh sb="6" eb="7">
      <t>イ</t>
    </rPh>
    <phoneticPr fontId="2"/>
  </si>
  <si>
    <r>
      <rPr>
        <sz val="18"/>
        <color theme="1"/>
        <rFont val="Meiryo UI"/>
        <family val="3"/>
        <charset val="128"/>
      </rPr>
      <t>（</t>
    </r>
    <r>
      <rPr>
        <sz val="14"/>
        <color theme="1"/>
        <rFont val="Meiryo UI"/>
        <family val="3"/>
        <charset val="128"/>
      </rPr>
      <t>A</t>
    </r>
    <r>
      <rPr>
        <sz val="18"/>
        <color theme="1"/>
        <rFont val="Meiryo UI"/>
        <family val="3"/>
        <charset val="128"/>
      </rPr>
      <t>）</t>
    </r>
    <r>
      <rPr>
        <sz val="14"/>
        <color theme="1"/>
        <rFont val="Meiryo UI"/>
        <family val="3"/>
        <charset val="128"/>
      </rPr>
      <t>両立支援と働き続けられる職場づくり</t>
    </r>
    <rPh sb="3" eb="5">
      <t>リョウリツ</t>
    </rPh>
    <rPh sb="5" eb="7">
      <t>シエン</t>
    </rPh>
    <rPh sb="8" eb="9">
      <t>ハタラ</t>
    </rPh>
    <rPh sb="10" eb="11">
      <t>ツヅ</t>
    </rPh>
    <rPh sb="15" eb="17">
      <t>ショクバ</t>
    </rPh>
    <phoneticPr fontId="2"/>
  </si>
  <si>
    <t>（A）合　計　</t>
    <rPh sb="3" eb="4">
      <t>ア</t>
    </rPh>
    <rPh sb="5" eb="6">
      <t>ケイ</t>
    </rPh>
    <phoneticPr fontId="2"/>
  </si>
  <si>
    <t>（B）出産・育児期への適切な対応</t>
    <rPh sb="3" eb="5">
      <t>シュッサン</t>
    </rPh>
    <rPh sb="6" eb="9">
      <t>イクジキ</t>
    </rPh>
    <rPh sb="11" eb="13">
      <t>テキセツ</t>
    </rPh>
    <rPh sb="14" eb="16">
      <t>タイオウ</t>
    </rPh>
    <phoneticPr fontId="2"/>
  </si>
  <si>
    <t>（B）合　計　</t>
    <rPh sb="3" eb="4">
      <t>ア</t>
    </rPh>
    <rPh sb="5" eb="6">
      <t>ケイ</t>
    </rPh>
    <phoneticPr fontId="2"/>
  </si>
  <si>
    <t>（C）相談しやすい環境づくり</t>
    <rPh sb="3" eb="5">
      <t>ソウダン</t>
    </rPh>
    <rPh sb="9" eb="11">
      <t>カンキョウ</t>
    </rPh>
    <phoneticPr fontId="2"/>
  </si>
  <si>
    <t>（C）合　計　</t>
    <rPh sb="3" eb="4">
      <t>ア</t>
    </rPh>
    <rPh sb="5" eb="6">
      <t>ケイ</t>
    </rPh>
    <phoneticPr fontId="2"/>
  </si>
  <si>
    <t>（D）働く女性の意欲・意識の向上とキャリア形成支援</t>
    <rPh sb="3" eb="4">
      <t>ハタラ</t>
    </rPh>
    <rPh sb="5" eb="7">
      <t>ジョセイ</t>
    </rPh>
    <rPh sb="8" eb="10">
      <t>イヨク</t>
    </rPh>
    <rPh sb="11" eb="13">
      <t>イシキ</t>
    </rPh>
    <rPh sb="14" eb="16">
      <t>コウジョウ</t>
    </rPh>
    <rPh sb="21" eb="23">
      <t>ケイセイ</t>
    </rPh>
    <rPh sb="23" eb="25">
      <t>シエン</t>
    </rPh>
    <phoneticPr fontId="2"/>
  </si>
  <si>
    <t>（D）合　計　</t>
    <rPh sb="3" eb="4">
      <t>ア</t>
    </rPh>
    <rPh sb="5" eb="6">
      <t>ケイ</t>
    </rPh>
    <phoneticPr fontId="2"/>
  </si>
  <si>
    <t>※平均値⇒下記「診断表」とリンク</t>
    <rPh sb="5" eb="7">
      <t>カキ</t>
    </rPh>
    <phoneticPr fontId="2"/>
  </si>
  <si>
    <t>問：</t>
    <rPh sb="0" eb="1">
      <t>トイ</t>
    </rPh>
    <phoneticPr fontId="2"/>
  </si>
  <si>
    <t>②従業員の回答で「そう思わない」が一番多かった設問</t>
    <rPh sb="1" eb="3">
      <t>ジュウギョウ</t>
    </rPh>
    <rPh sb="3" eb="4">
      <t>イン</t>
    </rPh>
    <rPh sb="5" eb="7">
      <t>カイトウ</t>
    </rPh>
    <rPh sb="11" eb="12">
      <t>オモ</t>
    </rPh>
    <rPh sb="17" eb="19">
      <t>イチバン</t>
    </rPh>
    <rPh sb="19" eb="20">
      <t>オオ</t>
    </rPh>
    <rPh sb="23" eb="25">
      <t>セツモン</t>
    </rPh>
    <phoneticPr fontId="2"/>
  </si>
  <si>
    <t>③経営者・管理職の回答で「そう思わない」が一番多かった設問</t>
    <rPh sb="1" eb="4">
      <t>ケイエイシャ</t>
    </rPh>
    <rPh sb="5" eb="7">
      <t>カンリ</t>
    </rPh>
    <rPh sb="7" eb="8">
      <t>ショク</t>
    </rPh>
    <rPh sb="9" eb="11">
      <t>カイトウ</t>
    </rPh>
    <rPh sb="15" eb="16">
      <t>オモ</t>
    </rPh>
    <rPh sb="21" eb="23">
      <t>イチバン</t>
    </rPh>
    <rPh sb="23" eb="24">
      <t>オオ</t>
    </rPh>
    <rPh sb="27" eb="29">
      <t>セツモン</t>
    </rPh>
    <phoneticPr fontId="2"/>
  </si>
  <si>
    <r>
      <t xml:space="preserve">①経営者・管理職と従業員の双方で、最も点数に差異があった分野に〇をしてください　(　 A　・　B　・　C　・　D　  ）
</t>
    </r>
    <r>
      <rPr>
        <u/>
        <sz val="11"/>
        <color theme="1"/>
        <rFont val="Meiryo UI"/>
        <family val="3"/>
        <charset val="128"/>
      </rPr>
      <t>　　　</t>
    </r>
    <rPh sb="1" eb="4">
      <t>ケイエイシャ</t>
    </rPh>
    <rPh sb="5" eb="7">
      <t>カンリ</t>
    </rPh>
    <rPh sb="7" eb="8">
      <t>ショク</t>
    </rPh>
    <rPh sb="9" eb="11">
      <t>ジュウギョウ</t>
    </rPh>
    <rPh sb="11" eb="12">
      <t>イン</t>
    </rPh>
    <rPh sb="13" eb="15">
      <t>ソウホウ</t>
    </rPh>
    <rPh sb="17" eb="18">
      <t>モット</t>
    </rPh>
    <rPh sb="19" eb="21">
      <t>テンスウ</t>
    </rPh>
    <rPh sb="22" eb="24">
      <t>サイ</t>
    </rPh>
    <rPh sb="28" eb="30">
      <t>ブンヤ</t>
    </rPh>
    <phoneticPr fontId="2"/>
  </si>
  <si>
    <t>集計結果から見えたこと（初期的診断として）</t>
    <rPh sb="0" eb="2">
      <t>シュウケイ</t>
    </rPh>
    <rPh sb="2" eb="4">
      <t>ケッカ</t>
    </rPh>
    <rPh sb="6" eb="7">
      <t>ミ</t>
    </rPh>
    <rPh sb="12" eb="15">
      <t>ショキテキ</t>
    </rPh>
    <rPh sb="15" eb="17">
      <t>シンダン</t>
    </rPh>
    <phoneticPr fontId="2"/>
  </si>
  <si>
    <t>（A)　両立支援と働き続けられる職場づくり</t>
    <rPh sb="4" eb="6">
      <t>リョウリツ</t>
    </rPh>
    <rPh sb="6" eb="8">
      <t>シエン</t>
    </rPh>
    <rPh sb="9" eb="10">
      <t>ハタラ</t>
    </rPh>
    <rPh sb="11" eb="12">
      <t>ツヅ</t>
    </rPh>
    <rPh sb="16" eb="18">
      <t>ショクバ</t>
    </rPh>
    <phoneticPr fontId="2"/>
  </si>
  <si>
    <t>（B)出産・育児期への適切な対応</t>
    <rPh sb="3" eb="5">
      <t>シュッサン</t>
    </rPh>
    <rPh sb="6" eb="9">
      <t>イクジキ</t>
    </rPh>
    <rPh sb="11" eb="13">
      <t>テキセツ</t>
    </rPh>
    <rPh sb="14" eb="16">
      <t>タイオウ</t>
    </rPh>
    <phoneticPr fontId="2"/>
  </si>
  <si>
    <t>（C)　相談しやすい環境づくり</t>
    <rPh sb="4" eb="6">
      <t>ソウダン</t>
    </rPh>
    <rPh sb="10" eb="12">
      <t>カンキョウ</t>
    </rPh>
    <phoneticPr fontId="2"/>
  </si>
  <si>
    <t>(D)　働く女性の意欲・意識の向上とキャリア形成支援</t>
    <rPh sb="4" eb="5">
      <t>ハタラ</t>
    </rPh>
    <rPh sb="6" eb="8">
      <t>ジョセイ</t>
    </rPh>
    <rPh sb="9" eb="11">
      <t>イヨク</t>
    </rPh>
    <rPh sb="12" eb="14">
      <t>イシキ</t>
    </rPh>
    <rPh sb="15" eb="17">
      <t>コウジョウ</t>
    </rPh>
    <rPh sb="22" eb="24">
      <t>ケイセイ</t>
    </rPh>
    <rPh sb="24" eb="26">
      <t>シエン</t>
    </rPh>
    <phoneticPr fontId="2"/>
  </si>
  <si>
    <t>2.</t>
  </si>
  <si>
    <t>4.</t>
  </si>
  <si>
    <t>5.</t>
  </si>
  <si>
    <t>初期診断実施について</t>
    <rPh sb="0" eb="2">
      <t>ショキ</t>
    </rPh>
    <rPh sb="2" eb="4">
      <t>シンダン</t>
    </rPh>
    <rPh sb="4" eb="6">
      <t>ジッシ</t>
    </rPh>
    <phoneticPr fontId="2"/>
  </si>
  <si>
    <t>従業員数</t>
  </si>
  <si>
    <t>人</t>
    <rPh sb="0" eb="1">
      <t>ヒト</t>
    </rPh>
    <phoneticPr fontId="2"/>
  </si>
  <si>
    <t>正規の職員・従業員</t>
  </si>
  <si>
    <t>非正規の
職員・
従業員</t>
    <phoneticPr fontId="2"/>
  </si>
  <si>
    <t>パート
アルバイト</t>
    <phoneticPr fontId="2"/>
  </si>
  <si>
    <t>派遣社員
契約社員等</t>
    <phoneticPr fontId="2"/>
  </si>
  <si>
    <t>従業員１人あたりの所定内労働時間数（月平均）</t>
  </si>
  <si>
    <t>　　　　時間</t>
  </si>
  <si>
    <t>従業員１人あたりの所定外労働時間数（月平均）</t>
  </si>
  <si>
    <t>⑥有給休暇</t>
  </si>
  <si>
    <r>
      <t>従業員１人あたりの年次有給休暇の平均</t>
    </r>
    <r>
      <rPr>
        <u/>
        <sz val="10.5"/>
        <color theme="1"/>
        <rFont val="Meiryo UI"/>
        <family val="3"/>
        <charset val="128"/>
      </rPr>
      <t>付与</t>
    </r>
    <r>
      <rPr>
        <sz val="10.5"/>
        <color theme="1"/>
        <rFont val="Meiryo UI"/>
        <family val="3"/>
        <charset val="128"/>
      </rPr>
      <t>日数</t>
    </r>
    <rPh sb="9" eb="11">
      <t>ネンジ</t>
    </rPh>
    <rPh sb="11" eb="13">
      <t>ユウキュウ</t>
    </rPh>
    <rPh sb="13" eb="15">
      <t>キュウカ</t>
    </rPh>
    <rPh sb="16" eb="18">
      <t>ヘイキン</t>
    </rPh>
    <rPh sb="18" eb="20">
      <t>フヨ</t>
    </rPh>
    <rPh sb="20" eb="22">
      <t>ニッスウ</t>
    </rPh>
    <phoneticPr fontId="2"/>
  </si>
  <si>
    <t>　　　　日</t>
    <rPh sb="4" eb="5">
      <t>ニチ</t>
    </rPh>
    <phoneticPr fontId="2"/>
  </si>
  <si>
    <r>
      <t>従業員１人あたりの年次有給休暇の平均</t>
    </r>
    <r>
      <rPr>
        <u/>
        <sz val="10.5"/>
        <color theme="1"/>
        <rFont val="Meiryo UI"/>
        <family val="3"/>
        <charset val="128"/>
      </rPr>
      <t>取得</t>
    </r>
    <r>
      <rPr>
        <sz val="10.5"/>
        <color theme="1"/>
        <rFont val="Meiryo UI"/>
        <family val="3"/>
        <charset val="128"/>
      </rPr>
      <t>日数</t>
    </r>
    <rPh sb="9" eb="11">
      <t>ネンジ</t>
    </rPh>
    <rPh sb="11" eb="13">
      <t>ユウキュウ</t>
    </rPh>
    <rPh sb="13" eb="15">
      <t>キュウカ</t>
    </rPh>
    <rPh sb="16" eb="18">
      <t>ヘイキン</t>
    </rPh>
    <rPh sb="18" eb="20">
      <t>シュトク</t>
    </rPh>
    <rPh sb="20" eb="22">
      <t>ニッスウ</t>
    </rPh>
    <phoneticPr fontId="2"/>
  </si>
  <si>
    <t>⑦勤続年数</t>
  </si>
  <si>
    <t>男性従業員の平均勤続年数</t>
    <rPh sb="0" eb="2">
      <t>ダンセイ</t>
    </rPh>
    <rPh sb="2" eb="5">
      <t>ジュウギョウイン</t>
    </rPh>
    <rPh sb="6" eb="8">
      <t>ヘイキン</t>
    </rPh>
    <rPh sb="8" eb="10">
      <t>キンゾク</t>
    </rPh>
    <rPh sb="10" eb="12">
      <t>ネンスウ</t>
    </rPh>
    <phoneticPr fontId="2"/>
  </si>
  <si>
    <t>女性従業員の平均勤続年数</t>
    <rPh sb="0" eb="2">
      <t>ジョセイ</t>
    </rPh>
    <rPh sb="2" eb="5">
      <t>ジュウギョウイン</t>
    </rPh>
    <rPh sb="6" eb="8">
      <t>ヘイキン</t>
    </rPh>
    <rPh sb="8" eb="10">
      <t>キンゾク</t>
    </rPh>
    <rPh sb="10" eb="12">
      <t>ネンスウ</t>
    </rPh>
    <phoneticPr fontId="2"/>
  </si>
  <si>
    <t>⑧管理職数（全体および女性管理職）</t>
  </si>
  <si>
    <t>管理職(全体)</t>
    <rPh sb="0" eb="2">
      <t>カンリ</t>
    </rPh>
    <rPh sb="2" eb="3">
      <t>ショク</t>
    </rPh>
    <rPh sb="4" eb="6">
      <t>ゼンタイ</t>
    </rPh>
    <phoneticPr fontId="2"/>
  </si>
  <si>
    <t>管理職(女性)</t>
    <rPh sb="0" eb="2">
      <t>カンリ</t>
    </rPh>
    <rPh sb="2" eb="3">
      <t>ショク</t>
    </rPh>
    <rPh sb="4" eb="6">
      <t>ジョセイ</t>
    </rPh>
    <phoneticPr fontId="2"/>
  </si>
  <si>
    <r>
      <rPr>
        <b/>
        <sz val="12"/>
        <color rgb="FFFF0000"/>
        <rFont val="Meiryo UI"/>
        <family val="3"/>
        <charset val="128"/>
      </rPr>
      <t>計算シートと照合⇒</t>
    </r>
    <r>
      <rPr>
        <b/>
        <sz val="10.5"/>
        <color rgb="FFFF0000"/>
        <rFont val="Meiryo UI"/>
        <family val="3"/>
        <charset val="128"/>
      </rPr>
      <t>　　　計</t>
    </r>
    <rPh sb="0" eb="2">
      <t>ケイサン</t>
    </rPh>
    <rPh sb="6" eb="8">
      <t>ショウゴウ</t>
    </rPh>
    <rPh sb="12" eb="13">
      <t>ケイ</t>
    </rPh>
    <phoneticPr fontId="2"/>
  </si>
  <si>
    <t>　　　名</t>
    <rPh sb="3" eb="4">
      <t>ナ</t>
    </rPh>
    <phoneticPr fontId="2"/>
  </si>
  <si>
    <t>　　名</t>
    <rPh sb="2" eb="3">
      <t>ナ</t>
    </rPh>
    <phoneticPr fontId="2"/>
  </si>
  <si>
    <t>会社名：</t>
    <rPh sb="0" eb="3">
      <t>カイシャメイ</t>
    </rPh>
    <phoneticPr fontId="2"/>
  </si>
  <si>
    <t>男性</t>
  </si>
  <si>
    <t>女性</t>
  </si>
  <si>
    <t>年齢</t>
  </si>
  <si>
    <t>　　　</t>
    <phoneticPr fontId="2"/>
  </si>
  <si>
    <t>　代</t>
    <rPh sb="1" eb="2">
      <t>ダイ</t>
    </rPh>
    <phoneticPr fontId="2"/>
  </si>
  <si>
    <t>経営者</t>
    <rPh sb="0" eb="3">
      <t>ケイエイシャ</t>
    </rPh>
    <phoneticPr fontId="2"/>
  </si>
  <si>
    <t>④職種</t>
  </si>
  <si>
    <t>　＊最もよく当てはまる番号に〇をつけてください。</t>
    <phoneticPr fontId="2"/>
  </si>
  <si>
    <t>⑤雇用形態</t>
  </si>
  <si>
    <t>正社員</t>
    <rPh sb="0" eb="3">
      <t>セイシャイン</t>
    </rPh>
    <phoneticPr fontId="2"/>
  </si>
  <si>
    <t>パート・アルバイト</t>
    <phoneticPr fontId="2"/>
  </si>
  <si>
    <t>⑥子育ての状況</t>
  </si>
  <si>
    <t>子育てをしている</t>
    <rPh sb="0" eb="2">
      <t>コソダ</t>
    </rPh>
    <phoneticPr fontId="2"/>
  </si>
  <si>
    <t>子育てをしていない</t>
    <rPh sb="0" eb="2">
      <t>コソダ</t>
    </rPh>
    <phoneticPr fontId="2"/>
  </si>
  <si>
    <t>⑨女性管理職の割合</t>
    <rPh sb="1" eb="3">
      <t>ジョセイ</t>
    </rPh>
    <rPh sb="3" eb="5">
      <t>カンリ</t>
    </rPh>
    <rPh sb="5" eb="6">
      <t>ショク</t>
    </rPh>
    <rPh sb="7" eb="9">
      <t>ワリアイ</t>
    </rPh>
    <phoneticPr fontId="2"/>
  </si>
  <si>
    <t>女性管理職</t>
    <rPh sb="0" eb="2">
      <t>ジョセイ</t>
    </rPh>
    <rPh sb="2" eb="4">
      <t>カンリ</t>
    </rPh>
    <rPh sb="4" eb="5">
      <t>ショク</t>
    </rPh>
    <phoneticPr fontId="2"/>
  </si>
  <si>
    <t>従業員の年次有休取得率</t>
    <rPh sb="0" eb="3">
      <t>ジュウギョウイン</t>
    </rPh>
    <rPh sb="4" eb="6">
      <t>ネンジ</t>
    </rPh>
    <rPh sb="6" eb="8">
      <t>ユウキュウ</t>
    </rPh>
    <rPh sb="8" eb="11">
      <t>シュトクリツ</t>
    </rPh>
    <phoneticPr fontId="2"/>
  </si>
  <si>
    <t>　(1)期間を決めず、または１ヶ月を超える期間を決めて雇われている者</t>
    <phoneticPr fontId="2"/>
  </si>
  <si>
    <t>　(2)日々または１ヶ月以内の期間を限って雇われている者のうち、前２ヶ月にそれぞれ１８日以上雇われた者</t>
    <phoneticPr fontId="2"/>
  </si>
  <si>
    <t>①企業・団体名</t>
    <phoneticPr fontId="2"/>
  </si>
  <si>
    <t>②業種</t>
    <phoneticPr fontId="2"/>
  </si>
  <si>
    <t>当てはまる番号に〇をつけてください。</t>
    <phoneticPr fontId="2"/>
  </si>
  <si>
    <t>③従業員数</t>
    <phoneticPr fontId="2"/>
  </si>
  <si>
    <t>常用労働者*の人数を記入してください。</t>
    <phoneticPr fontId="2"/>
  </si>
  <si>
    <t>＊常用労働者とは、次のいずれかに該当するものを指します。</t>
    <phoneticPr fontId="2"/>
  </si>
  <si>
    <t>④雇用形態別の従業員数</t>
    <phoneticPr fontId="2"/>
  </si>
  <si>
    <t>雇用形態別の従業員の人数を記入してください。</t>
    <phoneticPr fontId="2"/>
  </si>
  <si>
    <t>⑤労働時間</t>
    <phoneticPr fontId="2"/>
  </si>
  <si>
    <t>従業員１人あたりの月平均の所定内労働時間数、所定外労働時間数を記入してください。</t>
    <phoneticPr fontId="2"/>
  </si>
  <si>
    <t>従業員１人あたりの年次有給休暇の平均付与日数、平均取得日数を記入してください。</t>
    <phoneticPr fontId="2"/>
  </si>
  <si>
    <t>従業員の年次有給休暇の取得率を記入してください。</t>
    <rPh sb="0" eb="3">
      <t>ジュウギョウイン</t>
    </rPh>
    <rPh sb="4" eb="10">
      <t>ネンジユウキュウキュウカ</t>
    </rPh>
    <rPh sb="11" eb="14">
      <t>シュトクリツ</t>
    </rPh>
    <rPh sb="15" eb="17">
      <t>キニュウ</t>
    </rPh>
    <phoneticPr fontId="2"/>
  </si>
  <si>
    <t>従業員の平均勤続年数を記入してください。</t>
    <phoneticPr fontId="2"/>
  </si>
  <si>
    <t>管理職の人数を記入してください。</t>
    <phoneticPr fontId="2"/>
  </si>
  <si>
    <t>ご自身に当てはまる箇所に丸をつけるか、必要事項を記入してください。</t>
    <phoneticPr fontId="2"/>
  </si>
  <si>
    <t>　　　　　　　　　１．管理職　　　　　２．専門・技術職　　　　　３．事務職　　　　　　　４．営業　　　　　</t>
    <rPh sb="36" eb="37">
      <t>ショク</t>
    </rPh>
    <rPh sb="46" eb="48">
      <t>エイギョウ</t>
    </rPh>
    <phoneticPr fontId="2"/>
  </si>
  <si>
    <t>　　　　　　　　　５．販売　 　　　　　６．サービス　　　　　　　 　７．生産　　　　　　　　 ８．建設　　　</t>
    <rPh sb="11" eb="13">
      <t>ハンバイ</t>
    </rPh>
    <rPh sb="37" eb="39">
      <t>セイサン</t>
    </rPh>
    <phoneticPr fontId="2"/>
  </si>
  <si>
    <r>
      <rPr>
        <b/>
        <sz val="12"/>
        <color rgb="FF7030A0"/>
        <rFont val="UD デジタル 教科書体 NK-R"/>
        <family val="1"/>
        <charset val="128"/>
      </rPr>
      <t>№5</t>
    </r>
    <r>
      <rPr>
        <sz val="12"/>
        <color theme="1"/>
        <rFont val="UD デジタル 教科書体 NK-R"/>
        <family val="1"/>
        <charset val="128"/>
      </rPr>
      <t xml:space="preserve"> 「2.集計結果のまとめ」と「3.集計結果から見えたこと(初期的 診断として）」を入力する。</t>
    </r>
    <rPh sb="6" eb="8">
      <t>シュウケイ</t>
    </rPh>
    <rPh sb="8" eb="10">
      <t>ケッカ</t>
    </rPh>
    <rPh sb="19" eb="21">
      <t>シュウケイ</t>
    </rPh>
    <rPh sb="21" eb="23">
      <t>ケッカ</t>
    </rPh>
    <rPh sb="25" eb="26">
      <t>ミ</t>
    </rPh>
    <rPh sb="31" eb="34">
      <t>ショキテキ</t>
    </rPh>
    <rPh sb="35" eb="37">
      <t>シンダン</t>
    </rPh>
    <rPh sb="43" eb="45">
      <t>ニュウリョク</t>
    </rPh>
    <phoneticPr fontId="2"/>
  </si>
  <si>
    <t>管理職</t>
    <rPh sb="0" eb="2">
      <t>カンリ</t>
    </rPh>
    <rPh sb="2" eb="3">
      <t>ショク</t>
    </rPh>
    <phoneticPr fontId="2"/>
  </si>
  <si>
    <t>従業員</t>
    <rPh sb="0" eb="3">
      <t>ジュウギョウイン</t>
    </rPh>
    <phoneticPr fontId="2"/>
  </si>
  <si>
    <t>会社名：</t>
    <rPh sb="0" eb="2">
      <t>カイシャ</t>
    </rPh>
    <rPh sb="2" eb="3">
      <t>メイ</t>
    </rPh>
    <phoneticPr fontId="2"/>
  </si>
  <si>
    <t>従業員数</t>
    <rPh sb="0" eb="3">
      <t>ジュウギョウイン</t>
    </rPh>
    <rPh sb="3" eb="4">
      <t>スウ</t>
    </rPh>
    <phoneticPr fontId="2"/>
  </si>
  <si>
    <t>（設問40～50）</t>
    <rPh sb="1" eb="3">
      <t>セツモン</t>
    </rPh>
    <phoneticPr fontId="2"/>
  </si>
  <si>
    <t>（設問29～39）</t>
    <rPh sb="1" eb="3">
      <t>セツモン</t>
    </rPh>
    <phoneticPr fontId="2"/>
  </si>
  <si>
    <t>（設問19～28）</t>
    <rPh sb="1" eb="3">
      <t>セツモン</t>
    </rPh>
    <phoneticPr fontId="2"/>
  </si>
  <si>
    <t>経営者
管理職</t>
    <rPh sb="0" eb="3">
      <t>ケイエイシャ</t>
    </rPh>
    <rPh sb="4" eb="6">
      <t>カンリ</t>
    </rPh>
    <rPh sb="6" eb="7">
      <t>ショク</t>
    </rPh>
    <phoneticPr fontId="2"/>
  </si>
  <si>
    <t>＜従業員＞　計算シート</t>
    <rPh sb="1" eb="4">
      <t>ジュウギョウイン</t>
    </rPh>
    <rPh sb="6" eb="8">
      <t>ケイサン</t>
    </rPh>
    <phoneticPr fontId="2"/>
  </si>
  <si>
    <t>＜経営者・管理職＞　計算シート</t>
    <rPh sb="1" eb="4">
      <t>ケイエイシャ</t>
    </rPh>
    <rPh sb="5" eb="7">
      <t>カンリ</t>
    </rPh>
    <rPh sb="7" eb="8">
      <t>ショク</t>
    </rPh>
    <rPh sb="10" eb="12">
      <t>ケイサン</t>
    </rPh>
    <phoneticPr fontId="2"/>
  </si>
  <si>
    <t>基本データ　（個人用）</t>
    <rPh sb="0" eb="2">
      <t>キホン</t>
    </rPh>
    <rPh sb="7" eb="9">
      <t>コジン</t>
    </rPh>
    <rPh sb="9" eb="10">
      <t>ヨウ</t>
    </rPh>
    <phoneticPr fontId="2"/>
  </si>
  <si>
    <t>【　アンケート　】</t>
    <phoneticPr fontId="2"/>
  </si>
  <si>
    <r>
      <rPr>
        <b/>
        <sz val="12"/>
        <color rgb="FF7030A0"/>
        <rFont val="UD デジタル 教科書体 NK-R"/>
        <family val="1"/>
        <charset val="128"/>
      </rPr>
      <t>№1アンケート</t>
    </r>
    <r>
      <rPr>
        <sz val="12"/>
        <rFont val="UD デジタル 教科書体 NK-R"/>
        <family val="1"/>
        <charset val="128"/>
      </rPr>
      <t>（個人</t>
    </r>
    <r>
      <rPr>
        <sz val="12"/>
        <color theme="1"/>
        <rFont val="UD デジタル 教科書体 NK-R"/>
        <family val="1"/>
        <charset val="128"/>
      </rPr>
      <t>ごと）を集計。　項目（A)～(D)の合計を</t>
    </r>
    <r>
      <rPr>
        <b/>
        <sz val="12"/>
        <color rgb="FF7030A0"/>
        <rFont val="UD デジタル 教科書体 NK-R"/>
        <family val="1"/>
        <charset val="128"/>
      </rPr>
      <t>計算シート№２</t>
    </r>
    <r>
      <rPr>
        <sz val="12"/>
        <color theme="1"/>
        <rFont val="UD デジタル 教科書体 NK-R"/>
        <family val="1"/>
        <charset val="128"/>
      </rPr>
      <t>と</t>
    </r>
    <r>
      <rPr>
        <b/>
        <sz val="12"/>
        <color rgb="FF7030A0"/>
        <rFont val="UD デジタル 教科書体 NK-R"/>
        <family val="1"/>
        <charset val="128"/>
      </rPr>
      <t>№３</t>
    </r>
    <r>
      <rPr>
        <sz val="12"/>
        <color theme="1"/>
        <rFont val="UD デジタル 教科書体 NK-R"/>
        <family val="1"/>
        <charset val="128"/>
      </rPr>
      <t>に入力する。</t>
    </r>
    <rPh sb="8" eb="10">
      <t>コジン</t>
    </rPh>
    <rPh sb="9" eb="10">
      <t>ヒト</t>
    </rPh>
    <rPh sb="14" eb="16">
      <t>シュウケイ</t>
    </rPh>
    <rPh sb="18" eb="20">
      <t>コウモク</t>
    </rPh>
    <rPh sb="28" eb="30">
      <t>ゴウケイ</t>
    </rPh>
    <rPh sb="31" eb="33">
      <t>ケイサン</t>
    </rPh>
    <rPh sb="42" eb="44">
      <t>ニュウリョク</t>
    </rPh>
    <phoneticPr fontId="2"/>
  </si>
  <si>
    <r>
      <rPr>
        <b/>
        <sz val="12"/>
        <color rgb="FF7030A0"/>
        <rFont val="UD デジタル 教科書体 NK-R"/>
        <family val="1"/>
        <charset val="128"/>
      </rPr>
      <t>№４集計表</t>
    </r>
    <r>
      <rPr>
        <sz val="12"/>
        <color theme="1"/>
        <rFont val="UD デジタル 教科書体 NK-R"/>
        <family val="1"/>
        <charset val="128"/>
      </rPr>
      <t>に、[経営者・管理職]と[従業員]の回答数(1～50問）を集計する。</t>
    </r>
    <rPh sb="2" eb="5">
      <t>シュウケイヒョウ</t>
    </rPh>
    <rPh sb="8" eb="11">
      <t>ケイエイシャ</t>
    </rPh>
    <rPh sb="12" eb="14">
      <t>カンリ</t>
    </rPh>
    <rPh sb="14" eb="15">
      <t>ショク</t>
    </rPh>
    <rPh sb="18" eb="21">
      <t>ジュウギョウイン</t>
    </rPh>
    <rPh sb="23" eb="26">
      <t>カイトウスウ</t>
    </rPh>
    <rPh sb="31" eb="32">
      <t>モン</t>
    </rPh>
    <rPh sb="34" eb="36">
      <t>シュウケイ</t>
    </rPh>
    <phoneticPr fontId="2"/>
  </si>
  <si>
    <r>
      <rPr>
        <b/>
        <sz val="12"/>
        <color rgb="FF7030A0"/>
        <rFont val="UD デジタル 教科書体 NK-R"/>
        <family val="1"/>
        <charset val="128"/>
      </rPr>
      <t>№5初期診断(診断表)</t>
    </r>
    <r>
      <rPr>
        <sz val="12"/>
        <color theme="1"/>
        <rFont val="UD デジタル 教科書体 NK-R"/>
        <family val="1"/>
        <charset val="128"/>
      </rPr>
      <t xml:space="preserve"> 「1.集計結果」のレーダーチャート、表は自動計算。</t>
    </r>
    <rPh sb="2" eb="4">
      <t>ショキ</t>
    </rPh>
    <rPh sb="4" eb="6">
      <t>シンダン</t>
    </rPh>
    <rPh sb="7" eb="9">
      <t>シンダン</t>
    </rPh>
    <rPh sb="9" eb="10">
      <t>ヒョウ</t>
    </rPh>
    <rPh sb="15" eb="17">
      <t>シュウケイ</t>
    </rPh>
    <rPh sb="17" eb="19">
      <t>ケッカ</t>
    </rPh>
    <rPh sb="30" eb="31">
      <t>ヒョウ</t>
    </rPh>
    <rPh sb="32" eb="34">
      <t>ジドウ</t>
    </rPh>
    <rPh sb="34" eb="36">
      <t>ケイサン</t>
    </rPh>
    <phoneticPr fontId="2"/>
  </si>
  <si>
    <t>※ただし「差異」は手計算する。</t>
    <phoneticPr fontId="2"/>
  </si>
  <si>
    <t xml:space="preserve"> 基本データ　（企業・事業所用）</t>
    <rPh sb="1" eb="3">
      <t>キホン</t>
    </rPh>
    <rPh sb="14" eb="15">
      <t>ヨウ</t>
    </rPh>
    <phoneticPr fontId="2"/>
  </si>
  <si>
    <t>C相談しやすい環境
づくり</t>
    <rPh sb="1" eb="3">
      <t>ソウダン</t>
    </rPh>
    <rPh sb="7" eb="9">
      <t>カンキョウ</t>
    </rPh>
    <phoneticPr fontId="2"/>
  </si>
  <si>
    <t>D働く女性の意欲・意識の向上とキャリア
形成支援</t>
    <rPh sb="1" eb="2">
      <t>ハタラ</t>
    </rPh>
    <rPh sb="3" eb="5">
      <t>ジョセイ</t>
    </rPh>
    <rPh sb="6" eb="8">
      <t>イヨク</t>
    </rPh>
    <rPh sb="9" eb="11">
      <t>イシキ</t>
    </rPh>
    <rPh sb="12" eb="14">
      <t>コウジョウ</t>
    </rPh>
    <rPh sb="20" eb="22">
      <t>ケイセイ</t>
    </rPh>
    <rPh sb="22" eb="24">
      <t>シエン</t>
    </rPh>
    <phoneticPr fontId="2"/>
  </si>
  <si>
    <t>①基本データ（個人用）と、②アンケートをExcelデータ、または紙で配布し、経営者・管理職と</t>
    <rPh sb="1" eb="3">
      <t>キホン</t>
    </rPh>
    <rPh sb="7" eb="9">
      <t>コジン</t>
    </rPh>
    <rPh sb="9" eb="10">
      <t>ヨウ</t>
    </rPh>
    <rPh sb="32" eb="33">
      <t>カミ</t>
    </rPh>
    <rPh sb="34" eb="36">
      <t>ハイフ</t>
    </rPh>
    <rPh sb="38" eb="41">
      <t>ケイエイシャ</t>
    </rPh>
    <rPh sb="42" eb="44">
      <t>カンリ</t>
    </rPh>
    <rPh sb="44" eb="45">
      <t>ショク</t>
    </rPh>
    <phoneticPr fontId="2"/>
  </si>
  <si>
    <t>従業員双方で行う。⇒　①＆②回収</t>
    <phoneticPr fontId="2"/>
  </si>
  <si>
    <r>
      <t>　【アンケート集計手順】 　</t>
    </r>
    <r>
      <rPr>
        <sz val="12"/>
        <color theme="1"/>
        <rFont val="UD デジタル 教科書体 NK-R"/>
        <family val="1"/>
        <charset val="128"/>
      </rPr>
      <t>※集計方法については、各社独自でデータ作成しても構いません。</t>
    </r>
    <rPh sb="7" eb="9">
      <t>シュウケイ</t>
    </rPh>
    <rPh sb="9" eb="11">
      <t>テジュン</t>
    </rPh>
    <phoneticPr fontId="2"/>
  </si>
  <si>
    <t>（基本データ（個人用）は、アンケートの詳しい分析等にご活用下さい。）</t>
    <rPh sb="1" eb="3">
      <t>キホン</t>
    </rPh>
    <rPh sb="7" eb="9">
      <t>コジン</t>
    </rPh>
    <rPh sb="9" eb="10">
      <t>ヨウ</t>
    </rPh>
    <rPh sb="19" eb="20">
      <t>クワ</t>
    </rPh>
    <rPh sb="22" eb="24">
      <t>ブンセキ</t>
    </rPh>
    <rPh sb="24" eb="25">
      <t>ナド</t>
    </rPh>
    <rPh sb="27" eb="29">
      <t>カツヨウ</t>
    </rPh>
    <rPh sb="29" eb="30">
      <t>クダ</t>
    </rPh>
    <phoneticPr fontId="2"/>
  </si>
  <si>
    <t>①職階</t>
    <phoneticPr fontId="2"/>
  </si>
  <si>
    <t>②性別</t>
    <phoneticPr fontId="2"/>
  </si>
  <si>
    <t>③年齢</t>
    <phoneticPr fontId="2"/>
  </si>
  <si>
    <t xml:space="preserve">アクションプランワークシート
</t>
    <phoneticPr fontId="2"/>
  </si>
  <si>
    <t>会社名：</t>
    <rPh sb="0" eb="2">
      <t>カイシャ</t>
    </rPh>
    <rPh sb="2" eb="3">
      <t>ナ</t>
    </rPh>
    <phoneticPr fontId="2"/>
  </si>
  <si>
    <t>ビジョン：</t>
    <phoneticPr fontId="2"/>
  </si>
  <si>
    <t>診断ツール質問項目</t>
    <rPh sb="0" eb="2">
      <t>シンダン</t>
    </rPh>
    <phoneticPr fontId="2"/>
  </si>
  <si>
    <t>課　題</t>
    <rPh sb="0" eb="1">
      <t>カ</t>
    </rPh>
    <rPh sb="2" eb="3">
      <t>ダイ</t>
    </rPh>
    <phoneticPr fontId="2"/>
  </si>
  <si>
    <t>原　因</t>
    <phoneticPr fontId="2"/>
  </si>
  <si>
    <t>目　標</t>
    <phoneticPr fontId="2"/>
  </si>
  <si>
    <t>改善策・支援制度
（要望）</t>
    <rPh sb="10" eb="12">
      <t>ヨウボウ</t>
    </rPh>
    <phoneticPr fontId="2"/>
  </si>
  <si>
    <t>専門家所見</t>
    <rPh sb="0" eb="3">
      <t>センモンカ</t>
    </rPh>
    <rPh sb="3" eb="5">
      <t>ショケン</t>
    </rPh>
    <phoneticPr fontId="2"/>
  </si>
  <si>
    <t>(A）両立支援と働き続けられる職場づくり</t>
    <phoneticPr fontId="2"/>
  </si>
  <si>
    <t xml:space="preserve"> 19～28</t>
    <phoneticPr fontId="2"/>
  </si>
  <si>
    <t>(B) 出産・育児期の従業員への適切な対応</t>
    <phoneticPr fontId="2"/>
  </si>
  <si>
    <t>(C) 相談しやすい環境づくり</t>
    <rPh sb="4" eb="6">
      <t>ソウダン</t>
    </rPh>
    <rPh sb="10" eb="12">
      <t>カンキョウ</t>
    </rPh>
    <phoneticPr fontId="2"/>
  </si>
  <si>
    <t>(D) 働く女性の意欲・意識の向上とキャリア形成支援</t>
    <phoneticPr fontId="2"/>
  </si>
  <si>
    <t>その他（保育・託児の支援環境など）</t>
    <phoneticPr fontId="2"/>
  </si>
  <si>
    <t>実践プログラムシート</t>
    <rPh sb="0" eb="2">
      <t>ジッセン</t>
    </rPh>
    <phoneticPr fontId="2"/>
  </si>
  <si>
    <t>作成日：</t>
    <rPh sb="0" eb="3">
      <t>サクセイビ</t>
    </rPh>
    <phoneticPr fontId="3"/>
  </si>
  <si>
    <t>１．改善目標</t>
    <rPh sb="2" eb="4">
      <t>カイゼン</t>
    </rPh>
    <rPh sb="4" eb="6">
      <t>モクヒョウ</t>
    </rPh>
    <phoneticPr fontId="3"/>
  </si>
  <si>
    <t>２．１．を達成するための課題</t>
    <rPh sb="5" eb="7">
      <t>タッセイ</t>
    </rPh>
    <rPh sb="12" eb="14">
      <t>カダイ</t>
    </rPh>
    <phoneticPr fontId="3"/>
  </si>
  <si>
    <t>進捗確認（月末）</t>
    <rPh sb="0" eb="2">
      <t>シンチョク</t>
    </rPh>
    <rPh sb="2" eb="4">
      <t>カクニン</t>
    </rPh>
    <rPh sb="5" eb="7">
      <t>ゲツマツ</t>
    </rPh>
    <phoneticPr fontId="2"/>
  </si>
  <si>
    <t>３．改善策の取組み項目（アクション）と実施計画</t>
    <rPh sb="2" eb="4">
      <t>カイゼン</t>
    </rPh>
    <rPh sb="4" eb="5">
      <t>サク</t>
    </rPh>
    <rPh sb="6" eb="8">
      <t>トリク</t>
    </rPh>
    <rPh sb="9" eb="11">
      <t>コウモク</t>
    </rPh>
    <rPh sb="19" eb="21">
      <t>ジッシ</t>
    </rPh>
    <rPh sb="21" eb="23">
      <t>ケイカク</t>
    </rPh>
    <phoneticPr fontId="3"/>
  </si>
  <si>
    <t>取組み項目</t>
    <rPh sb="0" eb="2">
      <t>トリク</t>
    </rPh>
    <rPh sb="3" eb="5">
      <t>コウモク</t>
    </rPh>
    <phoneticPr fontId="3"/>
  </si>
  <si>
    <t>アクション</t>
    <phoneticPr fontId="3"/>
  </si>
  <si>
    <t>実行者</t>
    <rPh sb="0" eb="3">
      <t>ジッコウシャ</t>
    </rPh>
    <phoneticPr fontId="3"/>
  </si>
  <si>
    <t>実施時期・期間・進捗</t>
    <rPh sb="0" eb="2">
      <t>ジッシ</t>
    </rPh>
    <rPh sb="2" eb="4">
      <t>ジキ</t>
    </rPh>
    <rPh sb="5" eb="7">
      <t>キカン</t>
    </rPh>
    <rPh sb="8" eb="10">
      <t>シンチョク</t>
    </rPh>
    <phoneticPr fontId="3"/>
  </si>
  <si>
    <t>№</t>
    <phoneticPr fontId="3"/>
  </si>
  <si>
    <t>内容</t>
    <rPh sb="0" eb="2">
      <t>ナイヨウ</t>
    </rPh>
    <phoneticPr fontId="3"/>
  </si>
  <si>
    <t>月</t>
    <rPh sb="0" eb="1">
      <t>ツキ</t>
    </rPh>
    <phoneticPr fontId="2"/>
  </si>
  <si>
    <t>達成率</t>
    <rPh sb="0" eb="3">
      <t>タッセイリツ</t>
    </rPh>
    <phoneticPr fontId="2"/>
  </si>
  <si>
    <t>評　価</t>
    <rPh sb="0" eb="1">
      <t>ヒョウ</t>
    </rPh>
    <rPh sb="2" eb="3">
      <t>アタイ</t>
    </rPh>
    <phoneticPr fontId="2"/>
  </si>
  <si>
    <t>令和     年　　　月　　　　日</t>
    <rPh sb="0" eb="2">
      <t>レイワ</t>
    </rPh>
    <rPh sb="7" eb="8">
      <t>ネン</t>
    </rPh>
    <rPh sb="11" eb="12">
      <t>ツキ</t>
    </rPh>
    <rPh sb="16" eb="17">
      <t>ニチ</t>
    </rPh>
    <phoneticPr fontId="2"/>
  </si>
  <si>
    <t>９．学術研究，専門・技術サービス業</t>
  </si>
  <si>
    <t>２．製造業　　　　　　　　　　　　　　　　　</t>
    <phoneticPr fontId="2"/>
  </si>
  <si>
    <t>10．宿泊業，飲食サービス業</t>
    <phoneticPr fontId="2"/>
  </si>
  <si>
    <t>３．電気・ガス・熱供給・水道業　　　　　</t>
    <phoneticPr fontId="2"/>
  </si>
  <si>
    <t>11．生活関連サービス業，娯楽業</t>
    <phoneticPr fontId="2"/>
  </si>
  <si>
    <t>４．情報通信業　　　　　　　　　　　　　　</t>
    <phoneticPr fontId="2"/>
  </si>
  <si>
    <t>12．教育，学習支援業</t>
    <phoneticPr fontId="2"/>
  </si>
  <si>
    <t>５．運輸業，郵便業　　　　　　　　　　　</t>
    <phoneticPr fontId="2"/>
  </si>
  <si>
    <t>13．医療，福祉</t>
    <phoneticPr fontId="2"/>
  </si>
  <si>
    <t>６．卸売業，小売業　　　　　　　　　　　</t>
    <phoneticPr fontId="2"/>
  </si>
  <si>
    <t>14．複合サービス事業</t>
    <phoneticPr fontId="2"/>
  </si>
  <si>
    <t>７．金融業，保険業　　　　　　　　　　　</t>
    <phoneticPr fontId="2"/>
  </si>
  <si>
    <t>15．サービス業（他に分類されないもの）</t>
    <phoneticPr fontId="2"/>
  </si>
  <si>
    <t xml:space="preserve">８．不動産業，物品賃貸業　　　　　　 </t>
    <phoneticPr fontId="2"/>
  </si>
  <si>
    <t>16．公務</t>
    <phoneticPr fontId="2"/>
  </si>
  <si>
    <t>１．建設業　　　　　　　　　　　　　　</t>
    <rPh sb="2" eb="5">
      <t>ケンセツギョウ</t>
    </rPh>
    <phoneticPr fontId="2"/>
  </si>
  <si>
    <t>＜女性が働き続けられる職場づくり＞　</t>
    <rPh sb="11" eb="13">
      <t>ショクバ</t>
    </rPh>
    <phoneticPr fontId="2"/>
  </si>
  <si>
    <t>診断ツール</t>
  </si>
  <si>
    <t>診断ツール</t>
    <phoneticPr fontId="2"/>
  </si>
  <si>
    <t>　　　　　　　　　９．運搬・清掃・包装等　　　　　　　　　　　　  10．その他(                        )</t>
    <phoneticPr fontId="2"/>
  </si>
  <si>
    <t>　診断ツール</t>
    <phoneticPr fontId="2"/>
  </si>
  <si>
    <t>＜女性が働き続けられる職場づくり＞</t>
    <phoneticPr fontId="2"/>
  </si>
  <si>
    <t>仕事と家庭・生活の両立を支援する制度について、その趣旨や内容、利用の仕方などが適切に周知されている。</t>
    <phoneticPr fontId="2"/>
  </si>
  <si>
    <r>
      <t>　　　　　　　　　　　　　　　　　　　　　　　　　　　　　</t>
    </r>
    <r>
      <rPr>
        <sz val="14"/>
        <color theme="1"/>
        <rFont val="Meiryo UI"/>
        <family val="3"/>
        <charset val="128"/>
      </rPr>
      <t>＜　質　問　＞</t>
    </r>
    <r>
      <rPr>
        <sz val="12"/>
        <color theme="1"/>
        <rFont val="Meiryo UI"/>
        <family val="3"/>
        <charset val="128"/>
      </rPr>
      <t xml:space="preserve">
　　・＜女性が働き続けられる職場づくり＞に関する質問にご回答ください。
　　・右側の「そう思う」、「どちらとも言えない」、「そう思わない」の３つのうちから適当と考えられるものを選択し、
　　 〇をつけてください。
　　・わからない場合は、「どちらとも言えない」を選択してください。</t>
    </r>
    <rPh sb="51" eb="53">
      <t>ショクバ</t>
    </rPh>
    <phoneticPr fontId="2"/>
  </si>
  <si>
    <t>　列1～10人分(D~M)作成しています。10人以上の場合、列をコピーして集計して下さい。</t>
    <phoneticPr fontId="2"/>
  </si>
  <si>
    <r>
      <t>⇒計算式：N7(合計)÷</t>
    </r>
    <r>
      <rPr>
        <sz val="12"/>
        <color rgb="FFFF0000"/>
        <rFont val="Meiryo UI"/>
        <family val="3"/>
        <charset val="128"/>
      </rPr>
      <t>(人数)</t>
    </r>
    <rPh sb="1" eb="3">
      <t>ケイサン</t>
    </rPh>
    <rPh sb="3" eb="4">
      <t>シキ</t>
    </rPh>
    <rPh sb="8" eb="10">
      <t>ゴウケイ</t>
    </rPh>
    <rPh sb="13" eb="15">
      <t>ニンズウ</t>
    </rPh>
    <phoneticPr fontId="2"/>
  </si>
  <si>
    <r>
      <t>⇒計算式：N12(合計)÷</t>
    </r>
    <r>
      <rPr>
        <sz val="12"/>
        <color rgb="FFFF0000"/>
        <rFont val="Meiryo UI"/>
        <family val="3"/>
        <charset val="128"/>
      </rPr>
      <t>(人数)</t>
    </r>
    <rPh sb="1" eb="3">
      <t>ケイサン</t>
    </rPh>
    <rPh sb="3" eb="4">
      <t>シキ</t>
    </rPh>
    <rPh sb="9" eb="11">
      <t>ゴウケイ</t>
    </rPh>
    <phoneticPr fontId="2"/>
  </si>
  <si>
    <r>
      <t>⇒計算式：N17(合計)÷</t>
    </r>
    <r>
      <rPr>
        <sz val="12"/>
        <color rgb="FFFF0000"/>
        <rFont val="Meiryo UI"/>
        <family val="3"/>
        <charset val="128"/>
      </rPr>
      <t>(人数)</t>
    </r>
    <rPh sb="1" eb="3">
      <t>ケイサン</t>
    </rPh>
    <rPh sb="3" eb="4">
      <t>シキ</t>
    </rPh>
    <rPh sb="9" eb="11">
      <t>ゴウケイ</t>
    </rPh>
    <rPh sb="14" eb="16">
      <t>ニンズウ</t>
    </rPh>
    <phoneticPr fontId="2"/>
  </si>
  <si>
    <r>
      <t>⇒計算式：N22(合計)÷</t>
    </r>
    <r>
      <rPr>
        <sz val="12"/>
        <color rgb="FFFF0000"/>
        <rFont val="Meiryo UI"/>
        <family val="3"/>
        <charset val="128"/>
      </rPr>
      <t>(人数)</t>
    </r>
    <rPh sb="1" eb="3">
      <t>ケイサン</t>
    </rPh>
    <rPh sb="3" eb="4">
      <t>シキ</t>
    </rPh>
    <rPh sb="9" eb="11">
      <t>ゴウケイ</t>
    </rPh>
    <rPh sb="14" eb="16">
      <t>ニンズウ</t>
    </rPh>
    <phoneticPr fontId="2"/>
  </si>
  <si>
    <r>
      <t>⇒計算式：N24(合計)÷</t>
    </r>
    <r>
      <rPr>
        <sz val="12"/>
        <color rgb="FFFF0000"/>
        <rFont val="Meiryo UI"/>
        <family val="3"/>
        <charset val="128"/>
      </rPr>
      <t>(人数)</t>
    </r>
    <rPh sb="1" eb="3">
      <t>ケイサン</t>
    </rPh>
    <rPh sb="3" eb="4">
      <t>シキ</t>
    </rPh>
    <rPh sb="9" eb="11">
      <t>ゴウケイ</t>
    </rPh>
    <rPh sb="14" eb="16">
      <t>ニンズウ</t>
    </rPh>
    <phoneticPr fontId="2"/>
  </si>
  <si>
    <t>D働く女性の意欲・
意識の向上と
キャリア形成支援</t>
    <rPh sb="1" eb="2">
      <t>ハタラ</t>
    </rPh>
    <rPh sb="3" eb="5">
      <t>ジョセイ</t>
    </rPh>
    <rPh sb="6" eb="8">
      <t>イヨク</t>
    </rPh>
    <rPh sb="10" eb="12">
      <t>イシキ</t>
    </rPh>
    <rPh sb="13" eb="15">
      <t>コウジョウ</t>
    </rPh>
    <rPh sb="21" eb="23">
      <t>ケイセイ</t>
    </rPh>
    <rPh sb="23" eb="25">
      <t>シエン</t>
    </rPh>
    <phoneticPr fontId="2"/>
  </si>
  <si>
    <r>
      <t>⇒計算式(BA12(点数)÷</t>
    </r>
    <r>
      <rPr>
        <sz val="12"/>
        <color rgb="FFFF0000"/>
        <rFont val="Meiryo UI"/>
        <family val="3"/>
        <charset val="128"/>
      </rPr>
      <t>(人数)</t>
    </r>
    <rPh sb="1" eb="3">
      <t>ケイサン</t>
    </rPh>
    <rPh sb="3" eb="4">
      <t>シキ</t>
    </rPh>
    <rPh sb="10" eb="12">
      <t>テンスウ</t>
    </rPh>
    <rPh sb="15" eb="17">
      <t>ニンズウ</t>
    </rPh>
    <phoneticPr fontId="2"/>
  </si>
  <si>
    <r>
      <t>⇒計算式：BA22(点数)÷</t>
    </r>
    <r>
      <rPr>
        <sz val="12"/>
        <color rgb="FFFF0000"/>
        <rFont val="Meiryo UI"/>
        <family val="3"/>
        <charset val="128"/>
      </rPr>
      <t>(人数)</t>
    </r>
    <rPh sb="1" eb="3">
      <t>ケイサン</t>
    </rPh>
    <rPh sb="3" eb="4">
      <t>シキ</t>
    </rPh>
    <rPh sb="10" eb="12">
      <t>テンスウ</t>
    </rPh>
    <rPh sb="15" eb="17">
      <t>ニンズウ</t>
    </rPh>
    <phoneticPr fontId="2"/>
  </si>
  <si>
    <r>
      <t>⇒計算式：BA23(点数)÷</t>
    </r>
    <r>
      <rPr>
        <sz val="12"/>
        <color rgb="FFFF0000"/>
        <rFont val="Meiryo UI"/>
        <family val="3"/>
        <charset val="128"/>
      </rPr>
      <t>(人数)</t>
    </r>
    <rPh sb="1" eb="3">
      <t>ケイサン</t>
    </rPh>
    <rPh sb="3" eb="4">
      <t>シキ</t>
    </rPh>
    <rPh sb="10" eb="12">
      <t>テンスウ</t>
    </rPh>
    <rPh sb="15" eb="17">
      <t>ニンズウ</t>
    </rPh>
    <phoneticPr fontId="2"/>
  </si>
  <si>
    <r>
      <t>⇒計算式：BA17(点数)÷</t>
    </r>
    <r>
      <rPr>
        <sz val="12"/>
        <color rgb="FFFF0000"/>
        <rFont val="Meiryo UI"/>
        <family val="3"/>
        <charset val="128"/>
      </rPr>
      <t>(人数)</t>
    </r>
    <rPh sb="1" eb="3">
      <t>ケイサン</t>
    </rPh>
    <rPh sb="3" eb="4">
      <t>シキ</t>
    </rPh>
    <rPh sb="10" eb="12">
      <t>テンスウ</t>
    </rPh>
    <rPh sb="15" eb="17">
      <t>ニンズウ</t>
    </rPh>
    <phoneticPr fontId="2"/>
  </si>
  <si>
    <r>
      <t>⇒計算式：BA7(点数)÷</t>
    </r>
    <r>
      <rPr>
        <sz val="12"/>
        <color rgb="FFFF0000"/>
        <rFont val="Meiryo UI"/>
        <family val="3"/>
        <charset val="128"/>
      </rPr>
      <t>(人数)</t>
    </r>
    <rPh sb="1" eb="3">
      <t>ケイサン</t>
    </rPh>
    <rPh sb="3" eb="4">
      <t>シキ</t>
    </rPh>
    <rPh sb="9" eb="11">
      <t>テンスウ</t>
    </rPh>
    <rPh sb="14" eb="16">
      <t>ニンズウ</t>
    </rPh>
    <phoneticPr fontId="2"/>
  </si>
  <si>
    <t>　列1～50人分(D～BA)作成しています。50人以上の場合、列をコピーして集計して下さい。</t>
    <phoneticPr fontId="2"/>
  </si>
  <si>
    <t>【　アンケート集計表　】</t>
    <rPh sb="7" eb="9">
      <t>シュウケイ</t>
    </rPh>
    <rPh sb="9" eb="10">
      <t>ヒョウ</t>
    </rPh>
    <phoneticPr fontId="2"/>
  </si>
  <si>
    <t>計算シートと照合　⇒　計</t>
    <rPh sb="0" eb="2">
      <t>ケイサン</t>
    </rPh>
    <rPh sb="6" eb="8">
      <t>ショウゴウ</t>
    </rPh>
    <rPh sb="11" eb="12">
      <t>ケイ</t>
    </rPh>
    <phoneticPr fontId="2"/>
  </si>
  <si>
    <t>　　診断ツール</t>
    <phoneticPr fontId="2"/>
  </si>
  <si>
    <t>〈女性が働き続けられる職場づくり〉</t>
    <phoneticPr fontId="2"/>
  </si>
  <si>
    <t>　【　診　断　表　】</t>
    <rPh sb="3" eb="4">
      <t>ミ</t>
    </rPh>
    <rPh sb="5" eb="6">
      <t>ダン</t>
    </rPh>
    <rPh sb="7" eb="8">
      <t>ヒョウ</t>
    </rPh>
    <phoneticPr fontId="2"/>
  </si>
  <si>
    <t>R　年　　月</t>
    <rPh sb="2" eb="3">
      <t>ネン</t>
    </rPh>
    <rPh sb="5" eb="6">
      <t>ガツ</t>
    </rPh>
    <phoneticPr fontId="2"/>
  </si>
  <si>
    <t>会社名：　　</t>
    <rPh sb="0" eb="2">
      <t>カイシャ</t>
    </rPh>
    <rPh sb="2" eb="3">
      <t>メイ</t>
    </rPh>
    <phoneticPr fontId="2"/>
  </si>
  <si>
    <t>令和     年　　　月　　　日</t>
    <rPh sb="0" eb="2">
      <t>レイワ</t>
    </rPh>
    <rPh sb="7" eb="8">
      <t>ネン</t>
    </rPh>
    <rPh sb="11" eb="12">
      <t>ツキ</t>
    </rPh>
    <rPh sb="15" eb="16">
      <t>ニチ</t>
    </rPh>
    <phoneticPr fontId="2"/>
  </si>
  <si>
    <t>(男性)　　　　　人</t>
    <rPh sb="1" eb="3">
      <t>ダンセイ</t>
    </rPh>
    <rPh sb="9" eb="10">
      <t>ニン</t>
    </rPh>
    <phoneticPr fontId="2"/>
  </si>
  <si>
    <t>(全体)　　　　　　人</t>
    <rPh sb="10" eb="11">
      <t>ニン</t>
    </rPh>
    <phoneticPr fontId="2"/>
  </si>
  <si>
    <t>(女性)　　　　　　人</t>
    <rPh sb="1" eb="3">
      <t>ジョセイ</t>
    </rPh>
    <rPh sb="10" eb="11">
      <t>ニン</t>
    </rPh>
    <phoneticPr fontId="2"/>
  </si>
  <si>
    <t>(男性)　　　　　　人</t>
    <rPh sb="1" eb="3">
      <t>ダンセイ</t>
    </rPh>
    <rPh sb="10" eb="11">
      <t>ニン</t>
    </rPh>
    <phoneticPr fontId="2"/>
  </si>
  <si>
    <t>女性従業員の育児や子の看護に関しては、本人の事情を十分配慮した勤務形態(短時間勤務、フレックスタイムなど）、半日単位や時間単位の有給休暇など、安心して働ける環境や仕組みが整っている。</t>
    <phoneticPr fontId="2"/>
  </si>
  <si>
    <t>従業員が家庭の事情等で休まなければならない場合も、職場には、お互いに協力し助け合う雰囲気がある。</t>
    <phoneticPr fontId="2"/>
  </si>
  <si>
    <t>女性従業員にとって、会社（事業所）は、結婚しても（結婚後も）働き続けやすい’雰囲気である。</t>
    <phoneticPr fontId="2"/>
  </si>
  <si>
    <r>
      <rPr>
        <b/>
        <sz val="14"/>
        <color theme="1"/>
        <rFont val="Meiryo UI"/>
        <family val="3"/>
        <charset val="128"/>
      </rPr>
      <t>会社名：</t>
    </r>
    <r>
      <rPr>
        <b/>
        <sz val="14"/>
        <color rgb="FFFF0000"/>
        <rFont val="Meiryo UI"/>
        <family val="3"/>
        <charset val="128"/>
      </rPr>
      <t>　　　　　　　　　　　　　　　　　　　　　　　　経営者・管理職：　　　　　 名　　　従業員：　　 　　名</t>
    </r>
    <rPh sb="0" eb="2">
      <t>カイシャ</t>
    </rPh>
    <rPh sb="2" eb="3">
      <t>メイ</t>
    </rPh>
    <rPh sb="28" eb="31">
      <t>ケイエイシャ</t>
    </rPh>
    <rPh sb="32" eb="34">
      <t>カンリ</t>
    </rPh>
    <rPh sb="34" eb="35">
      <t>ショク</t>
    </rPh>
    <rPh sb="42" eb="43">
      <t>ナ</t>
    </rPh>
    <rPh sb="46" eb="49">
      <t>ジュウギョウイン</t>
    </rPh>
    <rPh sb="55" eb="56">
      <t>メイ</t>
    </rPh>
    <phoneticPr fontId="2"/>
  </si>
  <si>
    <t xml:space="preserve">                                           　　　　　   ＜質　問＞
　　　・＜女性が働き続けられる環境づくり＞に関する質問にご回答ください。
　　　・右側の「そう思う」、「どちらとも言えない」、「そう思わない」の３つのうちから適当と考えられるものを選択し、
　　　　　〇をつけてください。
　　　・わからない場合は、「どちらとも言えない」を選択してください。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</si>
</sst>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e\.m\.d;@"/>
    <numFmt numFmtId="177" formatCode="0;[Red]0"/>
    <numFmt numFmtId="178" formatCode="0.0"/>
    <numFmt numFmtId="179" formatCode="@&quot;名&quot;"/>
    <numFmt numFmtId="180" formatCode="yyyy&quot;年&quot;m&quot;月&quot;d&quot;日&quot;;@"/>
    <numFmt numFmtId="181" formatCode="[$-411]ggge&quot;年&quot;m&quot;月&quot;d&quot;日&quot;;@"/>
  </numFmts>
  <fonts count="8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2"/>
      <charset val="128"/>
      <scheme val="minor"/>
    </font>
    <font>
      <b/>
      <sz val="14"/>
      <color theme="1"/>
      <name val="Meiryo UI"/>
      <family val="3"/>
      <charset val="128"/>
    </font>
    <font>
      <b/>
      <sz val="16"/>
      <color theme="1"/>
      <name val="Meiryo UI"/>
      <family val="3"/>
      <charset val="128"/>
    </font>
    <font>
      <sz val="11"/>
      <color theme="1"/>
      <name val="Meiryo UI"/>
      <family val="3"/>
      <charset val="128"/>
    </font>
    <font>
      <sz val="12"/>
      <color theme="1"/>
      <name val="Meiryo UI"/>
      <family val="3"/>
      <charset val="128"/>
    </font>
    <font>
      <sz val="11"/>
      <color rgb="FFFF0000"/>
      <name val="Meiryo UI"/>
      <family val="3"/>
      <charset val="128"/>
    </font>
    <font>
      <sz val="10"/>
      <color theme="1"/>
      <name val="Meiryo UI"/>
      <family val="3"/>
      <charset val="128"/>
    </font>
    <font>
      <b/>
      <sz val="11"/>
      <color theme="1"/>
      <name val="Meiryo UI"/>
      <family val="3"/>
      <charset val="128"/>
    </font>
    <font>
      <sz val="14"/>
      <color theme="1"/>
      <name val="Meiryo UI"/>
      <family val="3"/>
      <charset val="128"/>
    </font>
    <font>
      <b/>
      <sz val="13"/>
      <color theme="1"/>
      <name val="Meiryo UI"/>
      <family val="3"/>
      <charset val="128"/>
    </font>
    <font>
      <sz val="10.5"/>
      <color theme="1"/>
      <name val="Meiryo UI"/>
      <family val="3"/>
      <charset val="128"/>
    </font>
    <font>
      <sz val="9"/>
      <color theme="1"/>
      <name val="Meiryo UI"/>
      <family val="3"/>
      <charset val="128"/>
    </font>
    <font>
      <b/>
      <sz val="14"/>
      <color rgb="FF000000"/>
      <name val="Meiryo UI"/>
      <family val="3"/>
      <charset val="128"/>
    </font>
    <font>
      <sz val="11"/>
      <color rgb="FF000000"/>
      <name val="Meiryo UI"/>
      <family val="3"/>
      <charset val="128"/>
    </font>
    <font>
      <sz val="13"/>
      <color theme="1"/>
      <name val="Meiryo UI"/>
      <family val="3"/>
      <charset val="128"/>
    </font>
    <font>
      <sz val="16"/>
      <color theme="1"/>
      <name val="Meiryo UI"/>
      <family val="3"/>
      <charset val="128"/>
    </font>
    <font>
      <sz val="11"/>
      <name val="Meiryo UI"/>
      <family val="3"/>
      <charset val="128"/>
    </font>
    <font>
      <sz val="11"/>
      <color theme="8"/>
      <name val="Meiryo UI"/>
      <family val="3"/>
      <charset val="128"/>
    </font>
    <font>
      <sz val="10.5"/>
      <color rgb="FF333333"/>
      <name val="Meiryo UI"/>
      <family val="3"/>
      <charset val="128"/>
    </font>
    <font>
      <sz val="11"/>
      <color rgb="FF0070C0"/>
      <name val="Meiryo UI"/>
      <family val="3"/>
      <charset val="128"/>
    </font>
    <font>
      <sz val="8"/>
      <color theme="1"/>
      <name val="Meiryo UI"/>
      <family val="3"/>
      <charset val="128"/>
    </font>
    <font>
      <sz val="12"/>
      <color rgb="FFFF0000"/>
      <name val="Meiryo UI"/>
      <family val="3"/>
      <charset val="128"/>
    </font>
    <font>
      <b/>
      <sz val="12"/>
      <color rgb="FFFF0000"/>
      <name val="Meiryo UI"/>
      <family val="3"/>
      <charset val="128"/>
    </font>
    <font>
      <sz val="8"/>
      <color indexed="81"/>
      <name val="Meiryo UI"/>
      <family val="3"/>
      <charset val="128"/>
    </font>
    <font>
      <sz val="18"/>
      <color theme="1"/>
      <name val="Meiryo UI"/>
      <family val="3"/>
      <charset val="128"/>
    </font>
    <font>
      <sz val="16"/>
      <name val="Meiryo UI"/>
      <family val="3"/>
      <charset val="128"/>
    </font>
    <font>
      <sz val="12"/>
      <color rgb="FF333333"/>
      <name val="Meiryo UI"/>
      <family val="3"/>
      <charset val="128"/>
    </font>
    <font>
      <u/>
      <sz val="11"/>
      <color theme="1"/>
      <name val="Meiryo UI"/>
      <family val="3"/>
      <charset val="128"/>
    </font>
    <font>
      <sz val="14"/>
      <color rgb="FF000000"/>
      <name val="MS UI Gothic"/>
      <family val="3"/>
      <charset val="128"/>
    </font>
    <font>
      <b/>
      <sz val="12"/>
      <color rgb="FF000000"/>
      <name val="Meiryo UI"/>
      <family val="3"/>
      <charset val="128"/>
    </font>
    <font>
      <b/>
      <sz val="16"/>
      <color rgb="FFFF0000"/>
      <name val="Meiryo UI"/>
      <family val="3"/>
      <charset val="128"/>
    </font>
    <font>
      <sz val="11"/>
      <color theme="1"/>
      <name val="UD デジタル 教科書体 NK-R"/>
      <family val="1"/>
      <charset val="128"/>
    </font>
    <font>
      <b/>
      <sz val="16"/>
      <color theme="1"/>
      <name val="UD デジタル 教科書体 NK-R"/>
      <family val="1"/>
      <charset val="128"/>
    </font>
    <font>
      <b/>
      <sz val="14"/>
      <color rgb="FFFF0000"/>
      <name val="UD デジタル 教科書体 NK-R"/>
      <family val="1"/>
      <charset val="128"/>
    </font>
    <font>
      <b/>
      <sz val="12"/>
      <color rgb="FF7030A0"/>
      <name val="UD デジタル 教科書体 NK-R"/>
      <family val="1"/>
      <charset val="128"/>
    </font>
    <font>
      <sz val="12"/>
      <name val="Meiryo UI"/>
      <family val="3"/>
      <charset val="128"/>
    </font>
    <font>
      <sz val="24"/>
      <color rgb="FF7030A0"/>
      <name val="Arial Black"/>
      <family val="2"/>
    </font>
    <font>
      <b/>
      <sz val="12"/>
      <color rgb="FF3366FF"/>
      <name val="Meiryo UI"/>
      <family val="3"/>
      <charset val="128"/>
    </font>
    <font>
      <b/>
      <sz val="12"/>
      <color theme="1"/>
      <name val="Meiryo UI"/>
      <family val="3"/>
      <charset val="128"/>
    </font>
    <font>
      <sz val="11"/>
      <color rgb="FF9966FF"/>
      <name val="Meiryo UI"/>
      <family val="3"/>
      <charset val="128"/>
    </font>
    <font>
      <u/>
      <sz val="10.5"/>
      <color theme="1"/>
      <name val="Meiryo UI"/>
      <family val="3"/>
      <charset val="128"/>
    </font>
    <font>
      <b/>
      <sz val="14"/>
      <color rgb="FFFF0000"/>
      <name val="Meiryo UI"/>
      <family val="3"/>
      <charset val="128"/>
    </font>
    <font>
      <b/>
      <sz val="10.5"/>
      <color rgb="FFFF0000"/>
      <name val="Meiryo UI"/>
      <family val="3"/>
      <charset val="128"/>
    </font>
    <font>
      <b/>
      <sz val="10"/>
      <color indexed="81"/>
      <name val="Meiryo UI"/>
      <family val="3"/>
      <charset val="128"/>
    </font>
    <font>
      <b/>
      <sz val="10"/>
      <color theme="1"/>
      <name val="Meiryo UI"/>
      <family val="3"/>
      <charset val="128"/>
    </font>
    <font>
      <sz val="12"/>
      <color theme="1"/>
      <name val="UD デジタル 教科書体 NK-R"/>
      <family val="1"/>
      <charset val="128"/>
    </font>
    <font>
      <sz val="10"/>
      <color theme="1"/>
      <name val="ＭＳ Ｐゴシック"/>
      <family val="2"/>
      <charset val="128"/>
      <scheme val="minor"/>
    </font>
    <font>
      <b/>
      <sz val="16"/>
      <color rgb="FF7030A0"/>
      <name val="Meiryo UI"/>
      <family val="3"/>
      <charset val="128"/>
    </font>
    <font>
      <b/>
      <sz val="18"/>
      <color rgb="FF7030A0"/>
      <name val="Meiryo UI"/>
      <family val="3"/>
      <charset val="128"/>
    </font>
    <font>
      <b/>
      <sz val="18"/>
      <color theme="1"/>
      <name val="Meiryo UI"/>
      <family val="3"/>
      <charset val="128"/>
    </font>
    <font>
      <b/>
      <sz val="9"/>
      <color rgb="FFFF0000"/>
      <name val="Meiryo UI"/>
      <family val="3"/>
      <charset val="128"/>
    </font>
    <font>
      <b/>
      <sz val="9"/>
      <color rgb="FF0070C0"/>
      <name val="Meiryo UI"/>
      <family val="3"/>
      <charset val="128"/>
    </font>
    <font>
      <b/>
      <sz val="11"/>
      <color rgb="FFFF0000"/>
      <name val="Meiryo UI"/>
      <family val="3"/>
      <charset val="128"/>
    </font>
    <font>
      <b/>
      <sz val="11"/>
      <color rgb="FF0070C0"/>
      <name val="Meiryo UI"/>
      <family val="3"/>
      <charset val="128"/>
    </font>
    <font>
      <sz val="12"/>
      <color rgb="FF7030A0"/>
      <name val="Meiryo UI"/>
      <family val="3"/>
      <charset val="128"/>
    </font>
    <font>
      <b/>
      <sz val="14"/>
      <color rgb="FF7030A0"/>
      <name val="Meiryo UI"/>
      <family val="3"/>
      <charset val="128"/>
    </font>
    <font>
      <b/>
      <sz val="14"/>
      <name val="Meiryo UI"/>
      <family val="3"/>
      <charset val="128"/>
    </font>
    <font>
      <sz val="12"/>
      <name val="UD デジタル 教科書体 NK-R"/>
      <family val="1"/>
      <charset val="128"/>
    </font>
    <font>
      <b/>
      <sz val="16"/>
      <name val="Meiryo UI"/>
      <family val="3"/>
      <charset val="128"/>
    </font>
    <font>
      <sz val="14"/>
      <color theme="1"/>
      <name val="UD デジタル 教科書体 NK-R"/>
      <family val="1"/>
      <charset val="128"/>
    </font>
    <font>
      <sz val="10"/>
      <color rgb="FFFF0000"/>
      <name val="ＭＳ Ｐゴシック"/>
      <family val="2"/>
      <charset val="128"/>
      <scheme val="minor"/>
    </font>
    <font>
      <sz val="10"/>
      <color rgb="FF0070C0"/>
      <name val="ＭＳ Ｐゴシック"/>
      <family val="3"/>
      <charset val="128"/>
      <scheme val="minor"/>
    </font>
    <font>
      <b/>
      <sz val="22"/>
      <color rgb="FF04617B"/>
      <name val="Meiryo UI"/>
      <family val="3"/>
      <charset val="128"/>
    </font>
    <font>
      <sz val="18"/>
      <color rgb="FF04617B"/>
      <name val="Meiryo UI"/>
      <family val="3"/>
      <charset val="128"/>
    </font>
    <font>
      <sz val="16"/>
      <color rgb="FF04617B"/>
      <name val="Meiryo UI"/>
      <family val="3"/>
      <charset val="128"/>
    </font>
    <font>
      <b/>
      <sz val="18"/>
      <color rgb="FF04617B"/>
      <name val="Meiryo UI"/>
      <family val="3"/>
      <charset val="128"/>
    </font>
    <font>
      <sz val="10"/>
      <color rgb="FF000000"/>
      <name val="Meiryo UI"/>
      <family val="3"/>
      <charset val="128"/>
    </font>
    <font>
      <sz val="11"/>
      <color rgb="FF000000"/>
      <name val="UD Digi Kyokasho NK-R"/>
      <family val="1"/>
      <charset val="128"/>
    </font>
    <font>
      <sz val="10"/>
      <name val="Meiryo UI"/>
      <family val="3"/>
      <charset val="128"/>
    </font>
    <font>
      <sz val="9"/>
      <name val="Meiryo UI"/>
      <family val="3"/>
      <charset val="128"/>
    </font>
    <font>
      <sz val="14"/>
      <color rgb="FF002060"/>
      <name val="Meiryo UI"/>
      <family val="3"/>
      <charset val="128"/>
    </font>
    <font>
      <sz val="16"/>
      <color rgb="FF7030A0"/>
      <name val="Meiryo UI"/>
      <family val="3"/>
      <charset val="128"/>
    </font>
    <font>
      <sz val="14"/>
      <color rgb="FF7030A0"/>
      <name val="Meiryo UI"/>
      <family val="3"/>
      <charset val="128"/>
    </font>
    <font>
      <sz val="9"/>
      <color indexed="81"/>
      <name val="MS P ゴシック"/>
      <family val="3"/>
      <charset val="128"/>
    </font>
    <font>
      <b/>
      <sz val="20"/>
      <color rgb="FF7030A0"/>
      <name val="Meiryo UI"/>
      <family val="3"/>
      <charset val="128"/>
    </font>
    <font>
      <sz val="12"/>
      <color rgb="FF000000"/>
      <name val="Meiryo UI"/>
      <family val="3"/>
      <charset val="128"/>
    </font>
    <font>
      <b/>
      <sz val="20"/>
      <color rgb="FFC00000"/>
      <name val="Meiryo UI"/>
      <family val="3"/>
      <charset val="128"/>
    </font>
  </fonts>
  <fills count="23">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CCFF"/>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rgb="FFFFC1FF"/>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indexed="27"/>
        <bgColor indexed="64"/>
      </patternFill>
    </fill>
    <fill>
      <patternFill patternType="solid">
        <fgColor indexed="11"/>
        <bgColor indexed="64"/>
      </patternFill>
    </fill>
    <fill>
      <patternFill patternType="solid">
        <fgColor rgb="FFCCFF66"/>
        <bgColor indexed="64"/>
      </patternFill>
    </fill>
    <fill>
      <patternFill patternType="solid">
        <fgColor rgb="FFCCECFF"/>
        <bgColor indexed="64"/>
      </patternFill>
    </fill>
    <fill>
      <patternFill patternType="solid">
        <fgColor rgb="FFF7FC9C"/>
        <bgColor indexed="64"/>
      </patternFill>
    </fill>
    <fill>
      <patternFill patternType="solid">
        <fgColor theme="7" tint="0.59999389629810485"/>
        <bgColor indexed="64"/>
      </patternFill>
    </fill>
    <fill>
      <patternFill patternType="solid">
        <fgColor rgb="FFDDDDDD"/>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
      <patternFill patternType="solid">
        <fgColor rgb="FFB889DB"/>
        <bgColor indexed="64"/>
      </patternFill>
    </fill>
    <fill>
      <patternFill patternType="solid">
        <fgColor theme="9" tint="0.59999389629810485"/>
        <bgColor indexed="64"/>
      </patternFill>
    </fill>
    <fill>
      <patternFill patternType="solid">
        <fgColor theme="7" tint="0.79998168889431442"/>
        <bgColor indexed="64"/>
      </patternFill>
    </fill>
  </fills>
  <borders count="1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thin">
        <color indexed="64"/>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hair">
        <color indexed="64"/>
      </left>
      <right/>
      <top style="hair">
        <color indexed="64"/>
      </top>
      <bottom style="thin">
        <color indexed="64"/>
      </bottom>
      <diagonal/>
    </border>
    <border>
      <left style="thick">
        <color indexed="64"/>
      </left>
      <right style="thick">
        <color indexed="64"/>
      </right>
      <top/>
      <bottom/>
      <diagonal/>
    </border>
    <border>
      <left/>
      <right/>
      <top style="thick">
        <color indexed="64"/>
      </top>
      <bottom/>
      <diagonal/>
    </border>
    <border>
      <left/>
      <right style="thick">
        <color indexed="64"/>
      </right>
      <top style="thick">
        <color indexed="64"/>
      </top>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style="thick">
        <color indexed="64"/>
      </left>
      <right/>
      <top/>
      <bottom style="thick">
        <color indexed="64"/>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0000"/>
      </left>
      <right style="medium">
        <color rgb="FF000000"/>
      </right>
      <top style="medium">
        <color indexed="64"/>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s>
  <cellStyleXfs count="3">
    <xf numFmtId="0" fontId="0" fillId="0" borderId="0">
      <alignment vertical="center"/>
    </xf>
    <xf numFmtId="0" fontId="1" fillId="0" borderId="0"/>
    <xf numFmtId="38" fontId="4" fillId="0" borderId="0" applyFont="0" applyFill="0" applyBorder="0" applyAlignment="0" applyProtection="0">
      <alignment vertical="center"/>
    </xf>
  </cellStyleXfs>
  <cellXfs count="553">
    <xf numFmtId="0" fontId="0" fillId="0" borderId="0" xfId="0">
      <alignment vertical="center"/>
    </xf>
    <xf numFmtId="0" fontId="7" fillId="0" borderId="0" xfId="0" applyNumberFormat="1" applyFont="1">
      <alignment vertical="center"/>
    </xf>
    <xf numFmtId="0" fontId="6" fillId="0" borderId="0" xfId="0" applyNumberFormat="1" applyFont="1" applyAlignment="1">
      <alignment horizontal="center" vertical="center"/>
    </xf>
    <xf numFmtId="0" fontId="6" fillId="0" borderId="0" xfId="0" applyNumberFormat="1" applyFont="1">
      <alignment vertical="center"/>
    </xf>
    <xf numFmtId="0" fontId="5" fillId="0" borderId="0" xfId="0" applyNumberFormat="1" applyFont="1">
      <alignment vertical="center"/>
    </xf>
    <xf numFmtId="0" fontId="9" fillId="0" borderId="0" xfId="0" applyNumberFormat="1" applyFont="1" applyAlignment="1">
      <alignment vertical="center" textRotation="255"/>
    </xf>
    <xf numFmtId="0" fontId="7" fillId="0" borderId="20" xfId="0" applyNumberFormat="1" applyFont="1" applyBorder="1" applyAlignment="1">
      <alignment horizontal="right" vertical="center"/>
    </xf>
    <xf numFmtId="0" fontId="7" fillId="0" borderId="23" xfId="0" applyNumberFormat="1" applyFont="1" applyBorder="1" applyAlignment="1">
      <alignment horizontal="right" vertical="center"/>
    </xf>
    <xf numFmtId="0" fontId="7" fillId="0" borderId="26" xfId="0" applyNumberFormat="1" applyFont="1" applyBorder="1" applyAlignment="1">
      <alignment horizontal="right" vertical="center"/>
    </xf>
    <xf numFmtId="0" fontId="8" fillId="0" borderId="0" xfId="0" applyFont="1" applyFill="1" applyAlignment="1">
      <alignment horizontal="right" vertical="center"/>
    </xf>
    <xf numFmtId="0" fontId="8" fillId="0" borderId="17" xfId="0" applyFont="1" applyFill="1" applyBorder="1">
      <alignment vertical="center"/>
    </xf>
    <xf numFmtId="0" fontId="8" fillId="0" borderId="0" xfId="0" applyFont="1" applyFill="1">
      <alignment vertical="center"/>
    </xf>
    <xf numFmtId="0" fontId="8" fillId="0" borderId="40" xfId="0" applyFont="1" applyFill="1" applyBorder="1" applyAlignment="1">
      <alignment horizontal="right" vertical="center"/>
    </xf>
    <xf numFmtId="0" fontId="8" fillId="0" borderId="41" xfId="0" applyFont="1" applyFill="1" applyBorder="1">
      <alignment vertical="center"/>
    </xf>
    <xf numFmtId="0" fontId="8" fillId="0" borderId="42" xfId="0" applyFont="1" applyFill="1" applyBorder="1">
      <alignment vertical="center"/>
    </xf>
    <xf numFmtId="0" fontId="8" fillId="0" borderId="40" xfId="0" applyFont="1" applyFill="1" applyBorder="1">
      <alignment vertical="center"/>
    </xf>
    <xf numFmtId="0" fontId="8" fillId="0" borderId="28" xfId="0" applyFont="1" applyFill="1" applyBorder="1">
      <alignment vertical="center"/>
    </xf>
    <xf numFmtId="0" fontId="8" fillId="0" borderId="45" xfId="0" applyFont="1" applyFill="1" applyBorder="1" applyAlignment="1">
      <alignment horizontal="right" vertical="center"/>
    </xf>
    <xf numFmtId="0" fontId="8" fillId="0" borderId="46" xfId="0" applyFont="1" applyFill="1" applyBorder="1">
      <alignment vertical="center"/>
    </xf>
    <xf numFmtId="0" fontId="8" fillId="0" borderId="47" xfId="0" applyFont="1" applyFill="1" applyBorder="1">
      <alignment vertical="center"/>
    </xf>
    <xf numFmtId="0" fontId="8" fillId="0" borderId="45" xfId="0" applyFont="1" applyFill="1" applyBorder="1">
      <alignment vertical="center"/>
    </xf>
    <xf numFmtId="0" fontId="8" fillId="0" borderId="17" xfId="0" applyFont="1" applyFill="1" applyBorder="1" applyAlignment="1">
      <alignment horizontal="right" vertical="center"/>
    </xf>
    <xf numFmtId="177" fontId="8" fillId="6" borderId="12" xfId="0" applyNumberFormat="1" applyFont="1" applyFill="1" applyBorder="1">
      <alignment vertical="center"/>
    </xf>
    <xf numFmtId="0" fontId="8" fillId="0" borderId="13" xfId="0" applyFont="1" applyFill="1" applyBorder="1">
      <alignment vertical="center"/>
    </xf>
    <xf numFmtId="0" fontId="8" fillId="0" borderId="48" xfId="0" applyFont="1" applyFill="1" applyBorder="1">
      <alignment vertical="center"/>
    </xf>
    <xf numFmtId="0" fontId="8" fillId="0" borderId="49" xfId="0" applyFont="1" applyFill="1" applyBorder="1">
      <alignment vertical="center"/>
    </xf>
    <xf numFmtId="0" fontId="8" fillId="0" borderId="50" xfId="0" applyFont="1" applyFill="1" applyBorder="1">
      <alignment vertical="center"/>
    </xf>
    <xf numFmtId="0" fontId="8" fillId="0" borderId="16" xfId="0" applyFont="1" applyFill="1" applyBorder="1" applyAlignment="1">
      <alignment horizontal="right" vertical="center"/>
    </xf>
    <xf numFmtId="0" fontId="8" fillId="0" borderId="31" xfId="0" applyFont="1" applyFill="1" applyBorder="1">
      <alignment vertical="center"/>
    </xf>
    <xf numFmtId="0" fontId="8" fillId="0" borderId="53" xfId="0" applyFont="1" applyFill="1" applyBorder="1">
      <alignment vertical="center"/>
    </xf>
    <xf numFmtId="0" fontId="8" fillId="0" borderId="54" xfId="0" applyFont="1" applyFill="1" applyBorder="1">
      <alignment vertical="center"/>
    </xf>
    <xf numFmtId="0" fontId="7" fillId="0" borderId="0" xfId="0" applyFont="1" applyFill="1" applyBorder="1" applyAlignment="1">
      <alignment vertical="top" textRotation="255" wrapText="1"/>
    </xf>
    <xf numFmtId="0" fontId="8" fillId="0" borderId="5" xfId="0" applyFont="1" applyFill="1" applyBorder="1">
      <alignment vertical="center"/>
    </xf>
    <xf numFmtId="0" fontId="8" fillId="0" borderId="5" xfId="0" applyFont="1" applyFill="1" applyBorder="1" applyAlignment="1">
      <alignment horizontal="right" vertical="center"/>
    </xf>
    <xf numFmtId="0" fontId="8" fillId="0" borderId="2" xfId="0" applyFont="1" applyFill="1" applyBorder="1">
      <alignment vertical="center"/>
    </xf>
    <xf numFmtId="177" fontId="8" fillId="0" borderId="2" xfId="0" applyNumberFormat="1" applyFont="1" applyFill="1" applyBorder="1">
      <alignment vertical="center"/>
    </xf>
    <xf numFmtId="0" fontId="8" fillId="0" borderId="0" xfId="0" applyFont="1" applyFill="1" applyBorder="1">
      <alignment vertical="center"/>
    </xf>
    <xf numFmtId="0" fontId="8" fillId="0" borderId="0" xfId="0" applyFont="1" applyFill="1" applyBorder="1" applyAlignment="1">
      <alignment horizontal="right" vertical="center"/>
    </xf>
    <xf numFmtId="1" fontId="8" fillId="6" borderId="12" xfId="0" applyNumberFormat="1" applyFont="1" applyFill="1" applyBorder="1">
      <alignment vertical="center"/>
    </xf>
    <xf numFmtId="0" fontId="7" fillId="0" borderId="0" xfId="0" applyFont="1">
      <alignment vertical="center"/>
    </xf>
    <xf numFmtId="0" fontId="5" fillId="0" borderId="0" xfId="0" applyNumberFormat="1" applyFont="1" applyAlignment="1"/>
    <xf numFmtId="0" fontId="5" fillId="0" borderId="0" xfId="0" applyNumberFormat="1" applyFont="1" applyAlignment="1">
      <alignment vertical="center"/>
    </xf>
    <xf numFmtId="0" fontId="11" fillId="0" borderId="0" xfId="0" applyNumberFormat="1" applyFont="1" applyAlignment="1"/>
    <xf numFmtId="0" fontId="6" fillId="0" borderId="0" xfId="0" applyNumberFormat="1" applyFont="1" applyAlignment="1">
      <alignment horizontal="center"/>
    </xf>
    <xf numFmtId="0" fontId="7" fillId="0" borderId="0" xfId="0" applyNumberFormat="1" applyFont="1" applyAlignment="1"/>
    <xf numFmtId="0" fontId="5" fillId="0" borderId="0" xfId="0" applyNumberFormat="1" applyFont="1" applyAlignment="1">
      <alignment horizontal="left" vertical="center"/>
    </xf>
    <xf numFmtId="0" fontId="13" fillId="0" borderId="0" xfId="0" applyNumberFormat="1" applyFont="1">
      <alignment vertical="center"/>
    </xf>
    <xf numFmtId="49" fontId="13" fillId="0" borderId="0" xfId="0" applyNumberFormat="1" applyFont="1" applyAlignment="1">
      <alignment horizontal="left" vertical="center"/>
    </xf>
    <xf numFmtId="0" fontId="13" fillId="0" borderId="0" xfId="0" applyNumberFormat="1" applyFont="1" applyAlignment="1">
      <alignment horizontal="left" vertical="center"/>
    </xf>
    <xf numFmtId="0" fontId="10" fillId="0" borderId="0" xfId="0" applyNumberFormat="1" applyFont="1" applyAlignment="1">
      <alignment horizontal="right" vertical="center"/>
    </xf>
    <xf numFmtId="0" fontId="0" fillId="10" borderId="12" xfId="0" applyFill="1" applyBorder="1" applyAlignment="1">
      <alignment horizontal="center" vertical="center"/>
    </xf>
    <xf numFmtId="0" fontId="7" fillId="0" borderId="0" xfId="0" applyFont="1" applyBorder="1">
      <alignment vertical="center"/>
    </xf>
    <xf numFmtId="0" fontId="7" fillId="0" borderId="0" xfId="0" applyFont="1" applyAlignment="1">
      <alignment horizontal="left" vertical="center"/>
    </xf>
    <xf numFmtId="0" fontId="7" fillId="0" borderId="0" xfId="0" applyFont="1" applyBorder="1" applyAlignment="1"/>
    <xf numFmtId="0" fontId="8" fillId="5" borderId="12" xfId="0" applyFont="1" applyFill="1" applyBorder="1">
      <alignment vertical="center"/>
    </xf>
    <xf numFmtId="0" fontId="8" fillId="3" borderId="51" xfId="0" applyFont="1" applyFill="1" applyBorder="1" applyAlignment="1">
      <alignment horizontal="right" vertical="center"/>
    </xf>
    <xf numFmtId="0" fontId="8" fillId="3" borderId="32" xfId="0" applyFont="1" applyFill="1" applyBorder="1">
      <alignment vertical="center"/>
    </xf>
    <xf numFmtId="0" fontId="8" fillId="3" borderId="52" xfId="0" applyFont="1" applyFill="1" applyBorder="1">
      <alignment vertical="center"/>
    </xf>
    <xf numFmtId="0" fontId="8" fillId="3" borderId="56" xfId="0" applyFont="1" applyFill="1" applyBorder="1">
      <alignment vertical="center"/>
    </xf>
    <xf numFmtId="0" fontId="8" fillId="3" borderId="36" xfId="0" applyFont="1" applyFill="1" applyBorder="1" applyAlignment="1">
      <alignment horizontal="right" vertical="center"/>
    </xf>
    <xf numFmtId="0" fontId="8" fillId="3" borderId="41" xfId="0" applyFont="1" applyFill="1" applyBorder="1">
      <alignment vertical="center"/>
    </xf>
    <xf numFmtId="0" fontId="8" fillId="3" borderId="42" xfId="0" applyFont="1" applyFill="1" applyBorder="1">
      <alignment vertical="center"/>
    </xf>
    <xf numFmtId="0" fontId="8" fillId="3" borderId="43" xfId="0" applyFont="1" applyFill="1" applyBorder="1">
      <alignment vertical="center"/>
    </xf>
    <xf numFmtId="0" fontId="8" fillId="3" borderId="37" xfId="0" applyFont="1" applyFill="1" applyBorder="1">
      <alignment vertical="center"/>
    </xf>
    <xf numFmtId="0" fontId="8" fillId="3" borderId="38" xfId="0" applyFont="1" applyFill="1" applyBorder="1">
      <alignment vertical="center"/>
    </xf>
    <xf numFmtId="0" fontId="8" fillId="3" borderId="55" xfId="0" applyFont="1" applyFill="1" applyBorder="1">
      <alignment vertical="center"/>
    </xf>
    <xf numFmtId="0" fontId="8" fillId="3" borderId="36" xfId="0" applyFont="1" applyFill="1" applyBorder="1">
      <alignment vertical="center"/>
    </xf>
    <xf numFmtId="0" fontId="8" fillId="3" borderId="51" xfId="0" applyFont="1" applyFill="1" applyBorder="1">
      <alignment vertical="center"/>
    </xf>
    <xf numFmtId="0" fontId="8" fillId="3" borderId="40" xfId="0" applyFont="1" applyFill="1" applyBorder="1">
      <alignment vertical="center"/>
    </xf>
    <xf numFmtId="0" fontId="8" fillId="2" borderId="47" xfId="0" applyFont="1" applyFill="1" applyBorder="1">
      <alignment vertical="center"/>
    </xf>
    <xf numFmtId="0" fontId="10" fillId="0" borderId="0" xfId="0" applyNumberFormat="1" applyFont="1">
      <alignment vertical="center"/>
    </xf>
    <xf numFmtId="0" fontId="8" fillId="2" borderId="33" xfId="0" applyFont="1" applyFill="1" applyBorder="1" applyAlignment="1">
      <alignment horizontal="center" vertical="center"/>
    </xf>
    <xf numFmtId="0" fontId="17" fillId="0" borderId="0" xfId="0" applyFont="1" applyBorder="1" applyAlignment="1">
      <alignment horizontal="left" vertical="top" wrapText="1" readingOrder="1"/>
    </xf>
    <xf numFmtId="0" fontId="9" fillId="0" borderId="14" xfId="0" applyFont="1" applyBorder="1" applyAlignment="1">
      <alignment vertical="center" textRotation="255"/>
    </xf>
    <xf numFmtId="0" fontId="21" fillId="0" borderId="15" xfId="0" applyFont="1" applyBorder="1" applyAlignment="1">
      <alignment vertical="center" textRotation="255"/>
    </xf>
    <xf numFmtId="0" fontId="14" fillId="0" borderId="12" xfId="0" applyFont="1" applyBorder="1" applyAlignment="1">
      <alignment horizontal="justify" vertical="center" wrapText="1"/>
    </xf>
    <xf numFmtId="0" fontId="14" fillId="0" borderId="57" xfId="0" applyFont="1" applyBorder="1" applyAlignment="1">
      <alignment horizontal="justify" vertical="center" wrapText="1"/>
    </xf>
    <xf numFmtId="0" fontId="22" fillId="0" borderId="12" xfId="0" applyFont="1" applyBorder="1" applyAlignment="1">
      <alignment horizontal="justify" vertical="center" wrapText="1"/>
    </xf>
    <xf numFmtId="0" fontId="22" fillId="0" borderId="57" xfId="0" applyFont="1" applyBorder="1" applyAlignment="1">
      <alignment horizontal="justify" vertical="center" wrapText="1"/>
    </xf>
    <xf numFmtId="0" fontId="14" fillId="0" borderId="12" xfId="0" applyFont="1" applyBorder="1" applyAlignment="1">
      <alignment horizontal="center" vertical="center" wrapText="1"/>
    </xf>
    <xf numFmtId="0" fontId="9" fillId="0" borderId="14" xfId="0" applyFont="1" applyBorder="1">
      <alignment vertical="center"/>
    </xf>
    <xf numFmtId="0" fontId="21" fillId="0" borderId="15" xfId="0" applyFont="1" applyBorder="1">
      <alignment vertical="center"/>
    </xf>
    <xf numFmtId="0" fontId="14" fillId="0" borderId="57" xfId="0" applyFont="1" applyBorder="1" applyAlignment="1">
      <alignment horizontal="center" vertical="center" wrapText="1"/>
    </xf>
    <xf numFmtId="0" fontId="9" fillId="0" borderId="58" xfId="0" applyFont="1" applyBorder="1">
      <alignment vertical="center"/>
    </xf>
    <xf numFmtId="0" fontId="21" fillId="0" borderId="59" xfId="0" applyFont="1" applyBorder="1">
      <alignment vertical="center"/>
    </xf>
    <xf numFmtId="0" fontId="14" fillId="0" borderId="63" xfId="0" applyFont="1" applyBorder="1" applyAlignment="1">
      <alignment horizontal="center" vertical="center" wrapText="1"/>
    </xf>
    <xf numFmtId="0" fontId="9" fillId="0" borderId="65" xfId="0" applyFont="1" applyBorder="1">
      <alignment vertical="center"/>
    </xf>
    <xf numFmtId="0" fontId="21" fillId="0" borderId="66" xfId="0" applyFont="1" applyBorder="1">
      <alignment vertical="center"/>
    </xf>
    <xf numFmtId="0" fontId="7" fillId="0" borderId="0" xfId="0" applyFont="1" applyAlignment="1">
      <alignment vertical="center"/>
    </xf>
    <xf numFmtId="0" fontId="22" fillId="0" borderId="63" xfId="0" applyFont="1" applyBorder="1" applyAlignment="1">
      <alignment horizontal="justify" vertical="center" wrapText="1"/>
    </xf>
    <xf numFmtId="0" fontId="26" fillId="0" borderId="12" xfId="0" applyFont="1" applyFill="1" applyBorder="1" applyAlignment="1">
      <alignment horizontal="center" vertical="center"/>
    </xf>
    <xf numFmtId="0" fontId="7" fillId="0" borderId="0" xfId="0" applyNumberFormat="1" applyFont="1" applyBorder="1">
      <alignment vertical="center"/>
    </xf>
    <xf numFmtId="0" fontId="5" fillId="0" borderId="0" xfId="0" applyNumberFormat="1" applyFont="1" applyBorder="1" applyAlignment="1"/>
    <xf numFmtId="49" fontId="5" fillId="0" borderId="0" xfId="0" applyNumberFormat="1" applyFont="1" applyBorder="1" applyAlignment="1">
      <alignment vertical="center"/>
    </xf>
    <xf numFmtId="0" fontId="16" fillId="0" borderId="0" xfId="0" applyFont="1" applyBorder="1" applyAlignment="1">
      <alignment horizontal="left" vertical="center" readingOrder="1"/>
    </xf>
    <xf numFmtId="0" fontId="5" fillId="0" borderId="0" xfId="0" applyNumberFormat="1" applyFont="1" applyBorder="1" applyAlignment="1">
      <alignment vertical="center"/>
    </xf>
    <xf numFmtId="0" fontId="11" fillId="0" borderId="0" xfId="0" applyNumberFormat="1" applyFont="1" applyBorder="1" applyAlignment="1"/>
    <xf numFmtId="49" fontId="5" fillId="0" borderId="0" xfId="0" applyNumberFormat="1" applyFont="1" applyBorder="1" applyAlignment="1"/>
    <xf numFmtId="0" fontId="16" fillId="0" borderId="0" xfId="0" applyFont="1" applyBorder="1" applyAlignment="1">
      <alignment horizontal="left" readingOrder="1"/>
    </xf>
    <xf numFmtId="0" fontId="8" fillId="0" borderId="35" xfId="0" applyFont="1" applyFill="1" applyBorder="1" applyAlignment="1">
      <alignment horizontal="right" vertical="center" wrapText="1"/>
    </xf>
    <xf numFmtId="1" fontId="0" fillId="0" borderId="12" xfId="0" applyNumberFormat="1" applyBorder="1" applyAlignment="1">
      <alignment horizontal="center" vertical="center"/>
    </xf>
    <xf numFmtId="0" fontId="29" fillId="0" borderId="14" xfId="0" applyFont="1" applyBorder="1" applyAlignment="1">
      <alignment horizontal="center" vertical="center"/>
    </xf>
    <xf numFmtId="0" fontId="29" fillId="0" borderId="12" xfId="0" applyFont="1" applyBorder="1" applyAlignment="1">
      <alignment horizontal="center" vertical="center"/>
    </xf>
    <xf numFmtId="0" fontId="20" fillId="0" borderId="73" xfId="0" applyFont="1" applyBorder="1" applyAlignment="1">
      <alignment horizontal="center" vertical="center"/>
    </xf>
    <xf numFmtId="0" fontId="14" fillId="0" borderId="16" xfId="0" applyFont="1" applyBorder="1" applyAlignment="1">
      <alignment horizontal="center" vertical="center" wrapText="1"/>
    </xf>
    <xf numFmtId="0" fontId="29" fillId="0" borderId="44" xfId="0" applyFont="1" applyBorder="1" applyAlignment="1">
      <alignment horizontal="center" vertical="center"/>
    </xf>
    <xf numFmtId="0" fontId="29" fillId="0" borderId="16" xfId="0" applyFont="1" applyBorder="1" applyAlignment="1">
      <alignment horizontal="center" vertical="center"/>
    </xf>
    <xf numFmtId="0" fontId="29" fillId="0" borderId="35" xfId="0" applyFont="1" applyBorder="1" applyAlignment="1">
      <alignment horizontal="center" vertical="center"/>
    </xf>
    <xf numFmtId="0" fontId="29" fillId="0" borderId="13" xfId="0" applyFont="1" applyBorder="1" applyAlignment="1">
      <alignment horizontal="center" vertical="center"/>
    </xf>
    <xf numFmtId="0" fontId="14" fillId="0" borderId="9" xfId="0" applyFont="1" applyBorder="1" applyAlignment="1">
      <alignment horizontal="center" vertical="center" wrapText="1"/>
    </xf>
    <xf numFmtId="0" fontId="8" fillId="0" borderId="33" xfId="0" applyFont="1" applyFill="1" applyBorder="1" applyAlignment="1">
      <alignment horizontal="center" vertical="center"/>
    </xf>
    <xf numFmtId="0" fontId="8" fillId="0" borderId="34" xfId="0" applyFont="1" applyFill="1" applyBorder="1" applyAlignment="1">
      <alignment horizontal="center" vertical="center"/>
    </xf>
    <xf numFmtId="0" fontId="8" fillId="0" borderId="43" xfId="0" applyFont="1" applyFill="1" applyBorder="1" applyAlignment="1">
      <alignment horizontal="right" vertical="center"/>
    </xf>
    <xf numFmtId="0" fontId="8" fillId="3" borderId="55" xfId="0" applyFont="1" applyFill="1" applyBorder="1" applyAlignment="1">
      <alignment horizontal="right" vertical="center"/>
    </xf>
    <xf numFmtId="0" fontId="8" fillId="0" borderId="75" xfId="0" applyFont="1" applyFill="1" applyBorder="1" applyAlignment="1">
      <alignment horizontal="right" vertical="center"/>
    </xf>
    <xf numFmtId="0" fontId="8" fillId="3" borderId="56" xfId="0" applyFont="1" applyFill="1" applyBorder="1" applyAlignment="1">
      <alignment horizontal="right" vertical="center"/>
    </xf>
    <xf numFmtId="0" fontId="8" fillId="5" borderId="2" xfId="0" applyFont="1" applyFill="1" applyBorder="1">
      <alignment vertical="center"/>
    </xf>
    <xf numFmtId="38" fontId="8" fillId="6" borderId="1" xfId="2" applyFont="1" applyFill="1" applyBorder="1">
      <alignment vertical="center"/>
    </xf>
    <xf numFmtId="177" fontId="8" fillId="0" borderId="0" xfId="0" applyNumberFormat="1" applyFont="1" applyFill="1" applyBorder="1">
      <alignment vertical="center"/>
    </xf>
    <xf numFmtId="177" fontId="8" fillId="6" borderId="74" xfId="0" applyNumberFormat="1" applyFont="1" applyFill="1" applyBorder="1">
      <alignment vertical="center"/>
    </xf>
    <xf numFmtId="0" fontId="8" fillId="9" borderId="2" xfId="0" applyFont="1" applyFill="1" applyBorder="1" applyAlignment="1">
      <alignment horizontal="center" vertical="center"/>
    </xf>
    <xf numFmtId="0" fontId="7" fillId="6" borderId="74" xfId="0" applyFont="1" applyFill="1" applyBorder="1" applyAlignment="1">
      <alignment horizontal="center" vertical="center" wrapText="1"/>
    </xf>
    <xf numFmtId="0" fontId="8" fillId="0" borderId="25" xfId="0" applyFont="1" applyFill="1" applyBorder="1">
      <alignment vertical="center"/>
    </xf>
    <xf numFmtId="0" fontId="8" fillId="3" borderId="19" xfId="0" applyFont="1" applyFill="1" applyBorder="1">
      <alignment vertical="center"/>
    </xf>
    <xf numFmtId="0" fontId="8" fillId="0" borderId="76" xfId="0" applyFont="1" applyFill="1" applyBorder="1">
      <alignment vertical="center"/>
    </xf>
    <xf numFmtId="0" fontId="8" fillId="14" borderId="37" xfId="0" applyFont="1" applyFill="1" applyBorder="1">
      <alignment vertical="center"/>
    </xf>
    <xf numFmtId="0" fontId="8" fillId="14" borderId="38" xfId="0" applyFont="1" applyFill="1" applyBorder="1">
      <alignment vertical="center"/>
    </xf>
    <xf numFmtId="0" fontId="8" fillId="14" borderId="38" xfId="0" applyFont="1" applyFill="1" applyBorder="1" applyAlignment="1">
      <alignment horizontal="right" vertical="center"/>
    </xf>
    <xf numFmtId="0" fontId="8" fillId="14" borderId="32" xfId="0" applyFont="1" applyFill="1" applyBorder="1">
      <alignment vertical="center"/>
    </xf>
    <xf numFmtId="0" fontId="8" fillId="14" borderId="52" xfId="0" applyFont="1" applyFill="1" applyBorder="1">
      <alignment vertical="center"/>
    </xf>
    <xf numFmtId="0" fontId="8" fillId="14" borderId="52" xfId="0" applyFont="1" applyFill="1" applyBorder="1" applyAlignment="1">
      <alignment horizontal="right" vertical="center"/>
    </xf>
    <xf numFmtId="0" fontId="8" fillId="14" borderId="27" xfId="0" applyFont="1" applyFill="1" applyBorder="1">
      <alignment vertical="center"/>
    </xf>
    <xf numFmtId="0" fontId="8" fillId="14" borderId="36" xfId="0" applyFont="1" applyFill="1" applyBorder="1" applyAlignment="1">
      <alignment horizontal="right" vertical="center"/>
    </xf>
    <xf numFmtId="0" fontId="8" fillId="14" borderId="55" xfId="0" applyFont="1" applyFill="1" applyBorder="1">
      <alignment vertical="center"/>
    </xf>
    <xf numFmtId="0" fontId="8" fillId="14" borderId="56" xfId="0" applyFont="1" applyFill="1" applyBorder="1">
      <alignment vertical="center"/>
    </xf>
    <xf numFmtId="0" fontId="7" fillId="0" borderId="0" xfId="0" applyFont="1" applyBorder="1" applyAlignment="1">
      <alignment horizontal="left" vertical="top" readingOrder="1"/>
    </xf>
    <xf numFmtId="0" fontId="12" fillId="0" borderId="0" xfId="0" applyNumberFormat="1" applyFont="1" applyBorder="1" applyAlignment="1">
      <alignment vertical="center"/>
    </xf>
    <xf numFmtId="0" fontId="12" fillId="0" borderId="0" xfId="0" applyNumberFormat="1" applyFont="1" applyAlignment="1">
      <alignment vertical="center"/>
    </xf>
    <xf numFmtId="0" fontId="7" fillId="0" borderId="0" xfId="0" applyNumberFormat="1" applyFont="1" applyAlignment="1">
      <alignment vertical="center"/>
    </xf>
    <xf numFmtId="0" fontId="20" fillId="0" borderId="0" xfId="0" applyNumberFormat="1" applyFont="1" applyBorder="1" applyAlignment="1">
      <alignment horizontal="left" vertical="top"/>
    </xf>
    <xf numFmtId="0" fontId="7" fillId="0" borderId="0" xfId="0" applyFont="1" applyBorder="1" applyAlignment="1">
      <alignment horizontal="left" readingOrder="1"/>
    </xf>
    <xf numFmtId="0" fontId="33" fillId="0" borderId="0" xfId="0" applyFont="1" applyBorder="1" applyAlignment="1">
      <alignment horizontal="left" readingOrder="1"/>
    </xf>
    <xf numFmtId="0" fontId="7" fillId="0" borderId="10" xfId="0" applyFont="1" applyBorder="1" applyAlignment="1">
      <alignment horizontal="left" readingOrder="1"/>
    </xf>
    <xf numFmtId="0" fontId="26" fillId="0" borderId="0" xfId="0" applyFont="1" applyFill="1">
      <alignment vertical="center"/>
    </xf>
    <xf numFmtId="0" fontId="8" fillId="0" borderId="81" xfId="0" applyFont="1" applyFill="1" applyBorder="1">
      <alignment vertical="center"/>
    </xf>
    <xf numFmtId="0" fontId="8" fillId="0" borderId="77" xfId="0" applyFont="1" applyFill="1" applyBorder="1">
      <alignment vertical="center"/>
    </xf>
    <xf numFmtId="0" fontId="8" fillId="0" borderId="78" xfId="0" applyFont="1" applyFill="1" applyBorder="1">
      <alignment vertical="center"/>
    </xf>
    <xf numFmtId="0" fontId="8" fillId="0" borderId="79" xfId="0" applyFont="1" applyFill="1" applyBorder="1">
      <alignment vertical="center"/>
    </xf>
    <xf numFmtId="0" fontId="8" fillId="0" borderId="80" xfId="0" applyFont="1" applyFill="1" applyBorder="1">
      <alignment vertical="center"/>
    </xf>
    <xf numFmtId="0" fontId="35" fillId="0" borderId="0" xfId="0" applyFont="1">
      <alignment vertical="center"/>
    </xf>
    <xf numFmtId="0" fontId="35" fillId="0" borderId="0" xfId="0" applyFont="1" applyAlignment="1">
      <alignment horizontal="right" vertical="center"/>
    </xf>
    <xf numFmtId="0" fontId="35" fillId="0" borderId="0" xfId="0" applyFont="1" applyAlignment="1">
      <alignment horizontal="left" vertical="center"/>
    </xf>
    <xf numFmtId="0" fontId="37" fillId="0" borderId="0" xfId="0" applyFont="1">
      <alignment vertical="center"/>
    </xf>
    <xf numFmtId="0" fontId="8" fillId="3" borderId="27" xfId="0" applyFont="1" applyFill="1" applyBorder="1">
      <alignment vertical="center"/>
    </xf>
    <xf numFmtId="38" fontId="8" fillId="6" borderId="12" xfId="2" applyFont="1" applyFill="1" applyBorder="1">
      <alignment vertical="center"/>
    </xf>
    <xf numFmtId="0" fontId="39" fillId="0" borderId="0" xfId="0" applyFont="1" applyFill="1" applyBorder="1">
      <alignment vertical="center"/>
    </xf>
    <xf numFmtId="0" fontId="39" fillId="0" borderId="0" xfId="0" applyFont="1" applyFill="1" applyBorder="1" applyAlignment="1">
      <alignment horizontal="right" vertical="center"/>
    </xf>
    <xf numFmtId="0" fontId="7" fillId="6" borderId="12" xfId="0" applyFont="1" applyFill="1" applyBorder="1" applyAlignment="1">
      <alignment horizontal="center" vertical="center" wrapText="1"/>
    </xf>
    <xf numFmtId="0" fontId="40" fillId="0" borderId="0" xfId="0" applyFont="1" applyAlignment="1">
      <alignment horizontal="center" vertical="center"/>
    </xf>
    <xf numFmtId="0" fontId="43" fillId="0" borderId="0" xfId="0" applyFont="1" applyAlignment="1">
      <alignment horizontal="left" vertical="center"/>
    </xf>
    <xf numFmtId="0" fontId="42" fillId="0" borderId="0" xfId="0" applyFont="1" applyAlignment="1">
      <alignment horizontal="left" vertical="center"/>
    </xf>
    <xf numFmtId="0" fontId="14" fillId="0" borderId="0" xfId="0" applyFont="1" applyBorder="1" applyAlignment="1">
      <alignment horizontal="left" vertical="center"/>
    </xf>
    <xf numFmtId="0" fontId="7" fillId="0" borderId="0" xfId="0" applyFont="1" applyBorder="1" applyAlignment="1">
      <alignment vertical="center"/>
    </xf>
    <xf numFmtId="0" fontId="7" fillId="0" borderId="0" xfId="0" applyFont="1" applyBorder="1" applyAlignment="1">
      <alignment horizontal="left" vertical="center"/>
    </xf>
    <xf numFmtId="0" fontId="14" fillId="0" borderId="0" xfId="0" applyFont="1" applyAlignment="1">
      <alignment horizontal="left" vertical="center"/>
    </xf>
    <xf numFmtId="0" fontId="14" fillId="0" borderId="0" xfId="0" applyFont="1" applyAlignment="1">
      <alignment horizontal="left" vertical="center" indent="1"/>
    </xf>
    <xf numFmtId="0" fontId="7" fillId="0" borderId="0" xfId="0" applyFont="1" applyAlignment="1">
      <alignment horizontal="left" vertical="center" indent="1"/>
    </xf>
    <xf numFmtId="0" fontId="0" fillId="0" borderId="0" xfId="0" applyAlignment="1">
      <alignment horizontal="left" vertical="center"/>
    </xf>
    <xf numFmtId="0" fontId="10" fillId="0" borderId="0" xfId="0" applyFont="1" applyAlignment="1">
      <alignment horizontal="left" vertical="center"/>
    </xf>
    <xf numFmtId="0" fontId="15" fillId="0" borderId="0" xfId="0" applyFont="1">
      <alignment vertical="center"/>
    </xf>
    <xf numFmtId="0" fontId="24" fillId="0" borderId="9" xfId="0" applyFont="1" applyBorder="1" applyAlignment="1">
      <alignment horizontal="center" vertical="center" wrapText="1"/>
    </xf>
    <xf numFmtId="0" fontId="15" fillId="0" borderId="0" xfId="0" applyFont="1" applyBorder="1" applyAlignment="1">
      <alignment vertical="center" wrapText="1"/>
    </xf>
    <xf numFmtId="0" fontId="7" fillId="0" borderId="0" xfId="0" applyFont="1" applyAlignment="1">
      <alignment vertical="center" wrapText="1"/>
    </xf>
    <xf numFmtId="0" fontId="7" fillId="0" borderId="0" xfId="0" applyFont="1" applyAlignment="1">
      <alignment horizontal="left" vertical="center" indent="2"/>
    </xf>
    <xf numFmtId="0" fontId="14" fillId="0" borderId="0" xfId="0" applyFont="1" applyAlignment="1">
      <alignment horizontal="left" vertical="center" indent="2"/>
    </xf>
    <xf numFmtId="0" fontId="35" fillId="0" borderId="0" xfId="0" applyNumberFormat="1" applyFont="1">
      <alignment vertical="center"/>
    </xf>
    <xf numFmtId="0" fontId="35" fillId="0" borderId="0" xfId="0" applyNumberFormat="1" applyFont="1" applyAlignment="1">
      <alignment horizontal="right" vertical="center"/>
    </xf>
    <xf numFmtId="0" fontId="21" fillId="0" borderId="34" xfId="0" applyFont="1" applyBorder="1" applyAlignment="1">
      <alignment vertical="center" textRotation="255"/>
    </xf>
    <xf numFmtId="0" fontId="21" fillId="0" borderId="34" xfId="0" applyFont="1" applyBorder="1">
      <alignment vertical="center"/>
    </xf>
    <xf numFmtId="0" fontId="21" fillId="0" borderId="83" xfId="0" applyFont="1" applyBorder="1">
      <alignment vertical="center"/>
    </xf>
    <xf numFmtId="0" fontId="21" fillId="0" borderId="84" xfId="0" applyFont="1" applyBorder="1">
      <alignment vertical="center"/>
    </xf>
    <xf numFmtId="0" fontId="10" fillId="3" borderId="12" xfId="0" applyFont="1" applyFill="1" applyBorder="1" applyAlignment="1">
      <alignment vertical="center" textRotation="255"/>
    </xf>
    <xf numFmtId="0" fontId="25" fillId="5" borderId="2" xfId="0" applyFont="1" applyFill="1" applyBorder="1" applyAlignment="1">
      <alignment horizontal="right" vertical="center"/>
    </xf>
    <xf numFmtId="0" fontId="8" fillId="5" borderId="2" xfId="0" applyFont="1" applyFill="1" applyBorder="1" applyAlignment="1">
      <alignment horizontal="right" vertical="center"/>
    </xf>
    <xf numFmtId="0" fontId="12" fillId="0" borderId="0" xfId="0" applyFont="1" applyAlignment="1">
      <alignment horizontal="center" vertical="center"/>
    </xf>
    <xf numFmtId="0" fontId="8" fillId="0" borderId="86" xfId="0" applyFont="1" applyFill="1" applyBorder="1">
      <alignment vertical="center"/>
    </xf>
    <xf numFmtId="0" fontId="26" fillId="3" borderId="85" xfId="0" applyFont="1" applyFill="1" applyBorder="1">
      <alignment vertical="center"/>
    </xf>
    <xf numFmtId="0" fontId="8" fillId="0" borderId="87" xfId="0" applyFont="1" applyFill="1" applyBorder="1">
      <alignment vertical="center"/>
    </xf>
    <xf numFmtId="0" fontId="8" fillId="0" borderId="44" xfId="0" applyFont="1" applyFill="1" applyBorder="1">
      <alignment vertical="center"/>
    </xf>
    <xf numFmtId="0" fontId="26" fillId="3" borderId="88" xfId="0" applyFont="1" applyFill="1" applyBorder="1">
      <alignment vertical="center"/>
    </xf>
    <xf numFmtId="0" fontId="26" fillId="3" borderId="86" xfId="0" applyFont="1" applyFill="1" applyBorder="1">
      <alignment vertical="center"/>
    </xf>
    <xf numFmtId="177" fontId="8" fillId="6" borderId="1" xfId="0" applyNumberFormat="1" applyFont="1" applyFill="1" applyBorder="1">
      <alignment vertical="center"/>
    </xf>
    <xf numFmtId="0" fontId="8" fillId="0" borderId="4" xfId="0" applyFont="1" applyFill="1" applyBorder="1">
      <alignment vertical="center"/>
    </xf>
    <xf numFmtId="0" fontId="8" fillId="0" borderId="6" xfId="0" applyFont="1" applyFill="1" applyBorder="1">
      <alignment vertical="center"/>
    </xf>
    <xf numFmtId="0" fontId="12" fillId="0" borderId="9" xfId="0" applyFont="1" applyFill="1" applyBorder="1" applyAlignment="1">
      <alignment horizontal="left" vertical="center"/>
    </xf>
    <xf numFmtId="0" fontId="8" fillId="0" borderId="11" xfId="0" applyFont="1" applyFill="1" applyBorder="1">
      <alignment vertical="center"/>
    </xf>
    <xf numFmtId="0" fontId="29" fillId="0" borderId="48" xfId="0" applyFont="1" applyBorder="1" applyAlignment="1">
      <alignment horizontal="center" vertical="center"/>
    </xf>
    <xf numFmtId="0" fontId="20" fillId="0" borderId="91" xfId="0" applyFont="1" applyBorder="1" applyAlignment="1">
      <alignment horizontal="center" vertical="center"/>
    </xf>
    <xf numFmtId="0" fontId="29" fillId="0" borderId="14" xfId="0" applyFont="1" applyFill="1" applyBorder="1" applyAlignment="1">
      <alignment horizontal="center" vertical="center"/>
    </xf>
    <xf numFmtId="0" fontId="13" fillId="0" borderId="0" xfId="0" applyFont="1" applyAlignment="1">
      <alignment vertical="center"/>
    </xf>
    <xf numFmtId="0" fontId="0" fillId="0" borderId="0" xfId="0" applyAlignment="1">
      <alignment vertical="center"/>
    </xf>
    <xf numFmtId="0" fontId="41" fillId="0" borderId="0" xfId="0" applyFont="1" applyAlignment="1">
      <alignment vertical="center"/>
    </xf>
    <xf numFmtId="0" fontId="43" fillId="0" borderId="0" xfId="0" applyFont="1" applyAlignment="1">
      <alignment vertical="center"/>
    </xf>
    <xf numFmtId="0" fontId="14" fillId="0" borderId="0" xfId="0" applyFont="1" applyAlignment="1">
      <alignment vertical="center"/>
    </xf>
    <xf numFmtId="0" fontId="42" fillId="0" borderId="0" xfId="0" applyFont="1" applyAlignment="1">
      <alignment vertical="center"/>
    </xf>
    <xf numFmtId="0" fontId="14" fillId="0" borderId="93" xfId="0" applyFont="1" applyBorder="1" applyAlignment="1">
      <alignment horizontal="center" vertical="center"/>
    </xf>
    <xf numFmtId="0" fontId="14" fillId="0" borderId="71" xfId="0" applyFont="1" applyBorder="1" applyAlignment="1">
      <alignment horizontal="left" vertical="center" wrapText="1"/>
    </xf>
    <xf numFmtId="0" fontId="7" fillId="0" borderId="0" xfId="0" applyFont="1" applyAlignment="1">
      <alignment horizontal="right" vertical="center"/>
    </xf>
    <xf numFmtId="0" fontId="7" fillId="0" borderId="0" xfId="0" applyFont="1" applyAlignment="1">
      <alignment horizontal="center" vertical="center"/>
    </xf>
    <xf numFmtId="0" fontId="14" fillId="0" borderId="94" xfId="0" applyFont="1" applyBorder="1" applyAlignment="1">
      <alignment horizontal="left" vertical="center" wrapText="1"/>
    </xf>
    <xf numFmtId="0" fontId="10" fillId="0" borderId="0" xfId="0" applyFont="1" applyAlignment="1">
      <alignment horizontal="center" vertical="center"/>
    </xf>
    <xf numFmtId="0" fontId="11" fillId="0" borderId="0" xfId="0" applyFont="1" applyAlignment="1">
      <alignment vertical="center"/>
    </xf>
    <xf numFmtId="0" fontId="14" fillId="0" borderId="0" xfId="0" applyFont="1" applyFill="1" applyBorder="1" applyAlignment="1">
      <alignment horizontal="center"/>
    </xf>
    <xf numFmtId="0" fontId="14" fillId="0" borderId="0" xfId="0" applyFont="1" applyFill="1" applyBorder="1" applyAlignment="1">
      <alignment horizontal="left"/>
    </xf>
    <xf numFmtId="0" fontId="7" fillId="0" borderId="10" xfId="0" applyFont="1" applyBorder="1" applyAlignment="1">
      <alignment horizontal="left" readingOrder="1"/>
    </xf>
    <xf numFmtId="0" fontId="32" fillId="0" borderId="0" xfId="0" applyFont="1" applyBorder="1" applyAlignment="1">
      <alignment vertical="top" readingOrder="1"/>
    </xf>
    <xf numFmtId="0" fontId="8" fillId="0" borderId="0" xfId="0" applyNumberFormat="1" applyFont="1" applyBorder="1" applyAlignment="1">
      <alignment horizontal="right" shrinkToFit="1"/>
    </xf>
    <xf numFmtId="0" fontId="14" fillId="0" borderId="0" xfId="0" applyFont="1" applyBorder="1" applyAlignment="1">
      <alignment horizontal="left" vertical="center" indent="2"/>
    </xf>
    <xf numFmtId="0" fontId="14" fillId="0" borderId="0" xfId="0" applyFont="1" applyBorder="1" applyAlignment="1">
      <alignment horizontal="right" vertical="center" wrapText="1" indent="1"/>
    </xf>
    <xf numFmtId="0" fontId="0" fillId="0" borderId="0" xfId="0" applyBorder="1">
      <alignment vertical="center"/>
    </xf>
    <xf numFmtId="179" fontId="14" fillId="0" borderId="0" xfId="0" applyNumberFormat="1" applyFont="1" applyFill="1" applyBorder="1" applyAlignment="1">
      <alignment horizontal="right"/>
    </xf>
    <xf numFmtId="0" fontId="14" fillId="0" borderId="0" xfId="0" applyFont="1" applyFill="1" applyBorder="1" applyAlignment="1">
      <alignment horizontal="right"/>
    </xf>
    <xf numFmtId="178" fontId="14" fillId="0" borderId="0" xfId="0" applyNumberFormat="1" applyFont="1" applyFill="1" applyBorder="1" applyAlignment="1">
      <alignment horizontal="left"/>
    </xf>
    <xf numFmtId="0" fontId="15" fillId="0" borderId="0" xfId="0" applyFont="1" applyAlignment="1">
      <alignment horizontal="left" vertical="center"/>
    </xf>
    <xf numFmtId="0" fontId="42" fillId="0" borderId="0" xfId="0" applyFont="1" applyAlignment="1">
      <alignment vertical="top"/>
    </xf>
    <xf numFmtId="0" fontId="49" fillId="0" borderId="0" xfId="0" applyFont="1">
      <alignment vertical="center"/>
    </xf>
    <xf numFmtId="0" fontId="49" fillId="0" borderId="0" xfId="0" applyFont="1" applyAlignment="1">
      <alignment vertical="top"/>
    </xf>
    <xf numFmtId="49" fontId="49" fillId="0" borderId="0" xfId="0" applyNumberFormat="1" applyFont="1" applyAlignment="1">
      <alignment horizontal="right" vertical="center"/>
    </xf>
    <xf numFmtId="0" fontId="10" fillId="0" borderId="0" xfId="0" applyNumberFormat="1" applyFont="1" applyBorder="1">
      <alignment vertical="center"/>
    </xf>
    <xf numFmtId="1" fontId="23" fillId="2" borderId="0" xfId="0" applyNumberFormat="1" applyFont="1" applyFill="1" applyBorder="1">
      <alignment vertical="center"/>
    </xf>
    <xf numFmtId="0" fontId="7" fillId="0" borderId="0" xfId="0" applyNumberFormat="1" applyFont="1" applyBorder="1" applyAlignment="1">
      <alignment horizontal="right" vertical="center"/>
    </xf>
    <xf numFmtId="1" fontId="7" fillId="0" borderId="0" xfId="0" applyNumberFormat="1" applyFont="1" applyFill="1" applyBorder="1">
      <alignment vertical="center"/>
    </xf>
    <xf numFmtId="0" fontId="7" fillId="0" borderId="0" xfId="0" applyNumberFormat="1" applyFont="1" applyFill="1" applyBorder="1">
      <alignment vertical="center"/>
    </xf>
    <xf numFmtId="0" fontId="7" fillId="0" borderId="0" xfId="0" applyNumberFormat="1" applyFont="1" applyBorder="1" applyAlignment="1">
      <alignment horizontal="center" vertical="center"/>
    </xf>
    <xf numFmtId="1" fontId="9" fillId="2" borderId="0" xfId="2" applyNumberFormat="1" applyFont="1" applyFill="1" applyBorder="1">
      <alignment vertical="center"/>
    </xf>
    <xf numFmtId="0" fontId="7" fillId="2" borderId="0" xfId="0" applyNumberFormat="1" applyFont="1" applyFill="1" applyBorder="1" applyAlignment="1">
      <alignment horizontal="right" vertical="center"/>
    </xf>
    <xf numFmtId="0" fontId="7" fillId="0" borderId="10" xfId="0" applyFont="1" applyBorder="1" applyAlignment="1">
      <alignment readingOrder="1"/>
    </xf>
    <xf numFmtId="0" fontId="57" fillId="8" borderId="65" xfId="0" applyFont="1" applyFill="1" applyBorder="1">
      <alignment vertical="center"/>
    </xf>
    <xf numFmtId="0" fontId="57" fillId="8" borderId="84" xfId="0" applyFont="1" applyFill="1" applyBorder="1">
      <alignment vertical="center"/>
    </xf>
    <xf numFmtId="0" fontId="7" fillId="3" borderId="100" xfId="0" applyNumberFormat="1" applyFont="1" applyFill="1" applyBorder="1" applyAlignment="1">
      <alignment horizontal="right" vertical="center"/>
    </xf>
    <xf numFmtId="0" fontId="7" fillId="3" borderId="102" xfId="0" applyNumberFormat="1" applyFont="1" applyFill="1" applyBorder="1" applyAlignment="1">
      <alignment horizontal="right" vertical="center"/>
    </xf>
    <xf numFmtId="0" fontId="7" fillId="3" borderId="105" xfId="0" applyNumberFormat="1" applyFont="1" applyFill="1" applyBorder="1" applyAlignment="1">
      <alignment horizontal="right" vertical="center"/>
    </xf>
    <xf numFmtId="0" fontId="57" fillId="3" borderId="65" xfId="0" applyFont="1" applyFill="1" applyBorder="1">
      <alignment vertical="center"/>
    </xf>
    <xf numFmtId="0" fontId="57" fillId="3" borderId="84" xfId="0" applyFont="1" applyFill="1" applyBorder="1">
      <alignment vertical="center"/>
    </xf>
    <xf numFmtId="0" fontId="56" fillId="15" borderId="65" xfId="0" applyFont="1" applyFill="1" applyBorder="1">
      <alignment vertical="center"/>
    </xf>
    <xf numFmtId="0" fontId="56" fillId="15" borderId="66" xfId="0" applyFont="1" applyFill="1" applyBorder="1">
      <alignment vertical="center"/>
    </xf>
    <xf numFmtId="0" fontId="7" fillId="15" borderId="100" xfId="0" applyNumberFormat="1" applyFont="1" applyFill="1" applyBorder="1" applyAlignment="1">
      <alignment horizontal="right" vertical="center"/>
    </xf>
    <xf numFmtId="0" fontId="7" fillId="15" borderId="102" xfId="0" applyNumberFormat="1" applyFont="1" applyFill="1" applyBorder="1" applyAlignment="1">
      <alignment horizontal="right" vertical="center"/>
    </xf>
    <xf numFmtId="0" fontId="7" fillId="15" borderId="105" xfId="0" applyNumberFormat="1" applyFont="1" applyFill="1" applyBorder="1" applyAlignment="1">
      <alignment horizontal="right" vertical="center"/>
    </xf>
    <xf numFmtId="0" fontId="59" fillId="0" borderId="0" xfId="0" applyFont="1" applyFill="1">
      <alignment vertical="center"/>
    </xf>
    <xf numFmtId="0" fontId="58" fillId="0" borderId="0" xfId="0" applyFont="1" applyFill="1" applyAlignment="1">
      <alignment horizontal="left" vertical="center"/>
    </xf>
    <xf numFmtId="0" fontId="5" fillId="0" borderId="0" xfId="0" applyFont="1" applyFill="1">
      <alignment vertical="center"/>
    </xf>
    <xf numFmtId="0" fontId="8" fillId="0" borderId="39" xfId="0" applyFont="1" applyFill="1" applyBorder="1" applyAlignment="1">
      <alignment horizontal="center" vertical="center" wrapText="1"/>
    </xf>
    <xf numFmtId="0" fontId="10" fillId="0" borderId="44" xfId="0" applyFont="1" applyFill="1" applyBorder="1" applyAlignment="1">
      <alignment horizontal="center" vertical="center"/>
    </xf>
    <xf numFmtId="0" fontId="8" fillId="0" borderId="35" xfId="0" applyFont="1" applyFill="1" applyBorder="1" applyAlignment="1">
      <alignment horizontal="center" vertical="center" wrapText="1"/>
    </xf>
    <xf numFmtId="0" fontId="10" fillId="0" borderId="39" xfId="0" applyFont="1" applyFill="1" applyBorder="1" applyAlignment="1">
      <alignment horizontal="center" vertical="center"/>
    </xf>
    <xf numFmtId="0" fontId="42" fillId="0" borderId="10" xfId="0" applyNumberFormat="1" applyFont="1" applyBorder="1" applyAlignment="1">
      <alignment vertical="center"/>
    </xf>
    <xf numFmtId="0" fontId="60" fillId="0" borderId="0" xfId="0" applyFont="1" applyFill="1">
      <alignment vertical="center"/>
    </xf>
    <xf numFmtId="0" fontId="45" fillId="0" borderId="94" xfId="0" applyFont="1" applyFill="1" applyBorder="1" applyAlignment="1">
      <alignment vertical="center" wrapText="1" shrinkToFit="1"/>
    </xf>
    <xf numFmtId="176" fontId="45" fillId="0" borderId="3" xfId="0" applyNumberFormat="1" applyFont="1" applyFill="1" applyBorder="1" applyAlignment="1">
      <alignment vertical="center"/>
    </xf>
    <xf numFmtId="0" fontId="6" fillId="0" borderId="10" xfId="0" applyFont="1" applyBorder="1" applyAlignment="1">
      <alignment horizontal="left" vertical="center" wrapText="1"/>
    </xf>
    <xf numFmtId="0" fontId="10" fillId="15" borderId="12" xfId="0" applyFont="1" applyFill="1" applyBorder="1" applyAlignment="1">
      <alignment vertical="center" textRotation="255"/>
    </xf>
    <xf numFmtId="0" fontId="23" fillId="3" borderId="89" xfId="0" applyFont="1" applyFill="1" applyBorder="1" applyAlignment="1">
      <alignment horizontal="center" vertical="center"/>
    </xf>
    <xf numFmtId="0" fontId="23" fillId="3" borderId="71" xfId="0" applyFont="1" applyFill="1" applyBorder="1" applyAlignment="1">
      <alignment horizontal="center" vertical="center"/>
    </xf>
    <xf numFmtId="0" fontId="23" fillId="3" borderId="92" xfId="0" applyFont="1" applyFill="1" applyBorder="1" applyAlignment="1">
      <alignment horizontal="center" vertical="center"/>
    </xf>
    <xf numFmtId="0" fontId="8" fillId="15" borderId="36" xfId="0" applyFont="1" applyFill="1" applyBorder="1" applyAlignment="1">
      <alignment horizontal="right" vertical="center"/>
    </xf>
    <xf numFmtId="0" fontId="8" fillId="15" borderId="37" xfId="0" applyFont="1" applyFill="1" applyBorder="1">
      <alignment vertical="center"/>
    </xf>
    <xf numFmtId="0" fontId="8" fillId="15" borderId="38" xfId="0" applyFont="1" applyFill="1" applyBorder="1">
      <alignment vertical="center"/>
    </xf>
    <xf numFmtId="0" fontId="8" fillId="15" borderId="38" xfId="0" applyFont="1" applyFill="1" applyBorder="1" applyAlignment="1">
      <alignment horizontal="right" vertical="center"/>
    </xf>
    <xf numFmtId="0" fontId="8" fillId="15" borderId="55" xfId="0" applyFont="1" applyFill="1" applyBorder="1">
      <alignment vertical="center"/>
    </xf>
    <xf numFmtId="0" fontId="8" fillId="15" borderId="27" xfId="0" applyFont="1" applyFill="1" applyBorder="1">
      <alignment vertical="center"/>
    </xf>
    <xf numFmtId="0" fontId="8" fillId="15" borderId="55" xfId="0" applyFont="1" applyFill="1" applyBorder="1" applyAlignment="1">
      <alignment horizontal="right" vertical="center"/>
    </xf>
    <xf numFmtId="0" fontId="26" fillId="15" borderId="85" xfId="0" applyFont="1" applyFill="1" applyBorder="1">
      <alignment vertical="center"/>
    </xf>
    <xf numFmtId="0" fontId="8" fillId="15" borderId="36" xfId="0" applyFont="1" applyFill="1" applyBorder="1">
      <alignment vertical="center"/>
    </xf>
    <xf numFmtId="0" fontId="8" fillId="15" borderId="19" xfId="0" applyFont="1" applyFill="1" applyBorder="1">
      <alignment vertical="center"/>
    </xf>
    <xf numFmtId="0" fontId="8" fillId="15" borderId="32" xfId="0" applyFont="1" applyFill="1" applyBorder="1">
      <alignment vertical="center"/>
    </xf>
    <xf numFmtId="0" fontId="8" fillId="15" borderId="52" xfId="0" applyFont="1" applyFill="1" applyBorder="1">
      <alignment vertical="center"/>
    </xf>
    <xf numFmtId="0" fontId="8" fillId="15" borderId="52" xfId="0" applyFont="1" applyFill="1" applyBorder="1" applyAlignment="1">
      <alignment horizontal="right" vertical="center"/>
    </xf>
    <xf numFmtId="0" fontId="8" fillId="15" borderId="51" xfId="0" applyFont="1" applyFill="1" applyBorder="1">
      <alignment vertical="center"/>
    </xf>
    <xf numFmtId="0" fontId="50" fillId="0" borderId="0" xfId="0" applyFont="1">
      <alignment vertical="center"/>
    </xf>
    <xf numFmtId="0" fontId="9" fillId="15" borderId="72" xfId="0" applyFont="1" applyFill="1" applyBorder="1" applyAlignment="1">
      <alignment horizontal="center" vertical="center"/>
    </xf>
    <xf numFmtId="0" fontId="9" fillId="15" borderId="90" xfId="0" applyFont="1" applyFill="1" applyBorder="1" applyAlignment="1">
      <alignment horizontal="center" vertical="center"/>
    </xf>
    <xf numFmtId="0" fontId="20" fillId="0" borderId="92" xfId="0" applyFont="1" applyBorder="1" applyAlignment="1">
      <alignment horizontal="center" vertical="center"/>
    </xf>
    <xf numFmtId="0" fontId="7" fillId="0" borderId="0" xfId="0" applyFont="1" applyAlignment="1">
      <alignment horizontal="center" vertical="center"/>
    </xf>
    <xf numFmtId="0" fontId="45" fillId="0" borderId="0" xfId="0" applyNumberFormat="1" applyFont="1">
      <alignment vertical="center"/>
    </xf>
    <xf numFmtId="0" fontId="64" fillId="11" borderId="12" xfId="0" applyFont="1" applyFill="1" applyBorder="1" applyAlignment="1">
      <alignment horizontal="center" vertical="center"/>
    </xf>
    <xf numFmtId="0" fontId="65" fillId="11" borderId="12" xfId="0" applyFont="1" applyFill="1" applyBorder="1" applyAlignment="1">
      <alignment horizontal="center" vertical="center"/>
    </xf>
    <xf numFmtId="0" fontId="49" fillId="0" borderId="0" xfId="0" applyNumberFormat="1" applyFont="1" applyAlignment="1">
      <alignment horizontal="center" vertical="center"/>
    </xf>
    <xf numFmtId="0" fontId="35" fillId="0" borderId="0" xfId="0" applyNumberFormat="1" applyFont="1" applyAlignment="1">
      <alignment horizontal="center" vertical="center"/>
    </xf>
    <xf numFmtId="49" fontId="49" fillId="0" borderId="0" xfId="0" applyNumberFormat="1" applyFont="1" applyAlignment="1">
      <alignment horizontal="center" vertical="center"/>
    </xf>
    <xf numFmtId="0" fontId="66" fillId="0" borderId="0" xfId="0" applyFont="1" applyBorder="1" applyAlignment="1">
      <alignment horizontal="left" vertical="center"/>
    </xf>
    <xf numFmtId="0" fontId="67" fillId="0" borderId="0" xfId="0" applyFont="1" applyBorder="1" applyAlignment="1">
      <alignment horizontal="left" vertical="top" wrapText="1"/>
    </xf>
    <xf numFmtId="0" fontId="68" fillId="0" borderId="0" xfId="0" applyFont="1" applyBorder="1" applyAlignment="1">
      <alignment horizontal="left" vertical="top" wrapText="1"/>
    </xf>
    <xf numFmtId="0" fontId="69" fillId="0" borderId="96" xfId="0" applyFont="1" applyBorder="1" applyAlignment="1">
      <alignment horizontal="right" vertical="center" wrapText="1"/>
    </xf>
    <xf numFmtId="0" fontId="68" fillId="0" borderId="96" xfId="0" applyFont="1" applyBorder="1" applyAlignment="1">
      <alignment vertical="center"/>
    </xf>
    <xf numFmtId="0" fontId="68" fillId="0" borderId="96" xfId="0" applyFont="1" applyBorder="1" applyAlignment="1">
      <alignment horizontal="left" vertical="top" wrapText="1"/>
    </xf>
    <xf numFmtId="0" fontId="7" fillId="0" borderId="96" xfId="0" applyFont="1" applyBorder="1">
      <alignment vertical="center"/>
    </xf>
    <xf numFmtId="0" fontId="68" fillId="0" borderId="0" xfId="0" applyFont="1" applyBorder="1" applyAlignment="1">
      <alignment horizontal="center" vertical="top" wrapText="1"/>
    </xf>
    <xf numFmtId="0" fontId="70" fillId="17" borderId="110" xfId="0" applyFont="1" applyFill="1" applyBorder="1" applyAlignment="1">
      <alignment horizontal="center" vertical="center" wrapText="1" readingOrder="1"/>
    </xf>
    <xf numFmtId="0" fontId="70" fillId="17" borderId="111" xfId="0" applyFont="1" applyFill="1" applyBorder="1" applyAlignment="1">
      <alignment horizontal="center" vertical="center" wrapText="1" readingOrder="1"/>
    </xf>
    <xf numFmtId="0" fontId="70" fillId="4" borderId="112" xfId="0" applyFont="1" applyFill="1" applyBorder="1" applyAlignment="1">
      <alignment horizontal="center" vertical="center" wrapText="1" readingOrder="1"/>
    </xf>
    <xf numFmtId="0" fontId="70" fillId="4" borderId="111" xfId="0" applyFont="1" applyFill="1" applyBorder="1" applyAlignment="1">
      <alignment horizontal="center" vertical="center" wrapText="1" readingOrder="1"/>
    </xf>
    <xf numFmtId="0" fontId="70" fillId="18" borderId="112" xfId="0" applyFont="1" applyFill="1" applyBorder="1" applyAlignment="1">
      <alignment horizontal="center" vertical="center" wrapText="1" readingOrder="1"/>
    </xf>
    <xf numFmtId="0" fontId="70" fillId="18" borderId="111" xfId="0" applyFont="1" applyFill="1" applyBorder="1" applyAlignment="1">
      <alignment horizontal="center" vertical="center" wrapText="1" readingOrder="1"/>
    </xf>
    <xf numFmtId="0" fontId="70" fillId="19" borderId="111" xfId="0" applyFont="1" applyFill="1" applyBorder="1" applyAlignment="1">
      <alignment horizontal="center" vertical="center" wrapText="1" readingOrder="1"/>
    </xf>
    <xf numFmtId="0" fontId="12" fillId="0" borderId="0" xfId="0" applyFont="1">
      <alignment vertical="center"/>
    </xf>
    <xf numFmtId="0" fontId="72" fillId="0" borderId="0" xfId="1" applyFont="1" applyAlignment="1">
      <alignment vertical="center"/>
    </xf>
    <xf numFmtId="0" fontId="39" fillId="0" borderId="0" xfId="1" applyFont="1" applyAlignment="1">
      <alignment vertical="center"/>
    </xf>
    <xf numFmtId="0" fontId="72" fillId="15" borderId="12" xfId="1" applyFont="1" applyFill="1" applyBorder="1" applyAlignment="1">
      <alignment horizontal="center" vertical="center"/>
    </xf>
    <xf numFmtId="181" fontId="73" fillId="15" borderId="12" xfId="1" applyNumberFormat="1" applyFont="1" applyFill="1" applyBorder="1" applyAlignment="1">
      <alignment horizontal="center" vertical="center" shrinkToFit="1"/>
    </xf>
    <xf numFmtId="181" fontId="73" fillId="15" borderId="12" xfId="1" applyNumberFormat="1" applyFont="1" applyFill="1" applyBorder="1" applyAlignment="1">
      <alignment horizontal="right" vertical="center" shrinkToFit="1"/>
    </xf>
    <xf numFmtId="0" fontId="72" fillId="2" borderId="12" xfId="1" applyFont="1" applyFill="1" applyBorder="1" applyAlignment="1">
      <alignment horizontal="left" vertical="top" wrapText="1"/>
    </xf>
    <xf numFmtId="0" fontId="72" fillId="2" borderId="1" xfId="1" applyFont="1" applyFill="1" applyBorder="1" applyAlignment="1">
      <alignment horizontal="center" vertical="center" wrapText="1"/>
    </xf>
    <xf numFmtId="0" fontId="72" fillId="5" borderId="12" xfId="1" applyFont="1" applyFill="1" applyBorder="1" applyAlignment="1">
      <alignment horizontal="left" vertical="center" wrapText="1"/>
    </xf>
    <xf numFmtId="9" fontId="72" fillId="5" borderId="12" xfId="1" applyNumberFormat="1" applyFont="1" applyFill="1" applyBorder="1" applyAlignment="1">
      <alignment horizontal="left" vertical="center" wrapText="1"/>
    </xf>
    <xf numFmtId="0" fontId="73" fillId="2" borderId="12" xfId="1" applyFont="1" applyFill="1" applyBorder="1" applyAlignment="1">
      <alignment horizontal="left" vertical="top" wrapText="1"/>
    </xf>
    <xf numFmtId="0" fontId="73" fillId="5" borderId="12" xfId="1" applyFont="1" applyFill="1" applyBorder="1" applyAlignment="1">
      <alignment horizontal="left" vertical="center" wrapText="1"/>
    </xf>
    <xf numFmtId="0" fontId="72" fillId="2" borderId="12" xfId="1" applyFont="1" applyFill="1" applyBorder="1" applyAlignment="1">
      <alignment horizontal="left" vertical="top"/>
    </xf>
    <xf numFmtId="0" fontId="39" fillId="0" borderId="0" xfId="1" applyFont="1" applyFill="1" applyAlignment="1">
      <alignment horizontal="right"/>
    </xf>
    <xf numFmtId="180" fontId="39" fillId="0" borderId="0" xfId="1" applyNumberFormat="1" applyFont="1" applyFill="1" applyBorder="1" applyAlignment="1">
      <alignment horizontal="left"/>
    </xf>
    <xf numFmtId="0" fontId="20" fillId="0" borderId="13" xfId="1" applyFont="1" applyBorder="1" applyAlignment="1">
      <alignment horizontal="center" vertical="center"/>
    </xf>
    <xf numFmtId="0" fontId="20" fillId="0" borderId="12" xfId="1" applyFont="1" applyBorder="1" applyAlignment="1">
      <alignment horizontal="center" vertical="center"/>
    </xf>
    <xf numFmtId="0" fontId="5" fillId="0" borderId="0" xfId="0" applyFont="1" applyAlignment="1">
      <alignment horizontal="center" vertical="center"/>
    </xf>
    <xf numFmtId="0" fontId="19" fillId="0" borderId="0" xfId="0" applyFont="1" applyAlignment="1">
      <alignment horizontal="center" vertical="center" wrapText="1"/>
    </xf>
    <xf numFmtId="0" fontId="8" fillId="0" borderId="0" xfId="0" applyFont="1" applyFill="1" applyBorder="1" applyAlignment="1">
      <alignment horizontal="left" vertical="center"/>
    </xf>
    <xf numFmtId="0" fontId="8" fillId="0" borderId="10" xfId="0" applyFont="1" applyFill="1" applyBorder="1" applyAlignment="1">
      <alignment horizontal="left" vertical="center"/>
    </xf>
    <xf numFmtId="0" fontId="42" fillId="0" borderId="0" xfId="0" applyFont="1" applyFill="1" applyBorder="1" applyAlignment="1">
      <alignment horizontal="left" vertical="center"/>
    </xf>
    <xf numFmtId="0" fontId="10" fillId="0" borderId="12" xfId="0" applyFont="1" applyBorder="1" applyAlignment="1">
      <alignment horizontal="center" vertical="center" textRotation="255" wrapText="1"/>
    </xf>
    <xf numFmtId="0" fontId="8" fillId="0" borderId="1" xfId="0" applyFont="1" applyBorder="1" applyAlignment="1">
      <alignment vertical="center" wrapText="1"/>
    </xf>
    <xf numFmtId="0" fontId="8" fillId="0" borderId="69" xfId="0" applyFont="1" applyBorder="1" applyAlignment="1">
      <alignment vertical="center" wrapText="1"/>
    </xf>
    <xf numFmtId="0" fontId="8" fillId="0" borderId="9" xfId="0" applyFont="1" applyBorder="1" applyAlignment="1">
      <alignment vertical="center" wrapText="1"/>
    </xf>
    <xf numFmtId="0" fontId="30" fillId="0" borderId="64" xfId="0" applyFont="1" applyBorder="1" applyAlignment="1">
      <alignment vertical="center" wrapText="1"/>
    </xf>
    <xf numFmtId="0" fontId="30" fillId="0" borderId="1" xfId="0" applyFont="1" applyBorder="1" applyAlignment="1">
      <alignment vertical="center" wrapText="1"/>
    </xf>
    <xf numFmtId="0" fontId="30" fillId="0" borderId="69" xfId="0" applyFont="1" applyBorder="1" applyAlignment="1">
      <alignment vertical="center" wrapText="1"/>
    </xf>
    <xf numFmtId="0" fontId="30" fillId="0" borderId="16" xfId="0" applyFont="1" applyBorder="1" applyAlignment="1">
      <alignment vertical="center" wrapText="1"/>
    </xf>
    <xf numFmtId="0" fontId="30" fillId="0" borderId="9" xfId="0" applyFont="1" applyBorder="1" applyAlignment="1">
      <alignment vertical="center" wrapText="1"/>
    </xf>
    <xf numFmtId="0" fontId="26" fillId="0" borderId="0" xfId="0" applyFont="1" applyFill="1" applyAlignment="1">
      <alignment horizontal="left" vertical="top"/>
    </xf>
    <xf numFmtId="0" fontId="8" fillId="2" borderId="0" xfId="0" applyFont="1" applyFill="1" applyBorder="1" applyAlignment="1">
      <alignment horizontal="right" vertical="center"/>
    </xf>
    <xf numFmtId="38" fontId="8" fillId="2" borderId="0" xfId="2" applyFont="1" applyFill="1" applyBorder="1">
      <alignment vertical="center"/>
    </xf>
    <xf numFmtId="177" fontId="8" fillId="2" borderId="0" xfId="0" applyNumberFormat="1" applyFont="1" applyFill="1" applyBorder="1">
      <alignment vertical="center"/>
    </xf>
    <xf numFmtId="0" fontId="75" fillId="0" borderId="0" xfId="0" applyFont="1" applyFill="1">
      <alignment vertical="center"/>
    </xf>
    <xf numFmtId="0" fontId="62" fillId="0" borderId="0" xfId="0" applyFont="1" applyFill="1" applyAlignment="1">
      <alignment horizontal="center" vertical="center"/>
    </xf>
    <xf numFmtId="0" fontId="8" fillId="0" borderId="82" xfId="0" applyFont="1" applyFill="1" applyBorder="1" applyAlignment="1">
      <alignment horizontal="left" vertical="center"/>
    </xf>
    <xf numFmtId="0" fontId="8" fillId="15" borderId="56" xfId="0" applyFont="1" applyFill="1" applyBorder="1" applyAlignment="1">
      <alignment horizontal="right" vertical="center"/>
    </xf>
    <xf numFmtId="0" fontId="9" fillId="22" borderId="94" xfId="0" applyFont="1" applyFill="1" applyBorder="1" applyAlignment="1">
      <alignment vertical="center" wrapText="1" shrinkToFit="1"/>
    </xf>
    <xf numFmtId="176" fontId="45" fillId="0" borderId="3" xfId="0" applyNumberFormat="1" applyFont="1" applyFill="1" applyBorder="1" applyAlignment="1">
      <alignment horizontal="left" vertical="center"/>
    </xf>
    <xf numFmtId="0" fontId="26" fillId="0" borderId="1" xfId="0" applyFont="1" applyFill="1" applyBorder="1" applyAlignment="1">
      <alignment horizontal="center" vertical="center" wrapText="1" shrinkToFit="1"/>
    </xf>
    <xf numFmtId="0" fontId="78" fillId="0" borderId="0" xfId="0" applyFont="1" applyFill="1">
      <alignment vertical="center"/>
    </xf>
    <xf numFmtId="0" fontId="8" fillId="0" borderId="76" xfId="0" applyFont="1" applyFill="1" applyBorder="1" applyAlignment="1">
      <alignment horizontal="center" vertical="center"/>
    </xf>
    <xf numFmtId="0" fontId="76" fillId="0" borderId="0" xfId="0" applyFont="1" applyFill="1" applyAlignment="1">
      <alignment horizontal="left" vertical="center"/>
    </xf>
    <xf numFmtId="0" fontId="5" fillId="0" borderId="0" xfId="0" applyFont="1" applyFill="1" applyAlignment="1">
      <alignment horizontal="right" vertical="center"/>
    </xf>
    <xf numFmtId="0" fontId="7" fillId="0" borderId="0" xfId="0" applyNumberFormat="1" applyFont="1" applyBorder="1" applyAlignment="1"/>
    <xf numFmtId="0" fontId="7" fillId="0" borderId="0" xfId="0" applyFont="1" applyBorder="1" applyAlignment="1">
      <alignment readingOrder="1"/>
    </xf>
    <xf numFmtId="0" fontId="70" fillId="19" borderId="112" xfId="0" applyFont="1" applyFill="1" applyBorder="1" applyAlignment="1">
      <alignment horizontal="center" vertical="center" wrapText="1" readingOrder="1"/>
    </xf>
    <xf numFmtId="0" fontId="79" fillId="16" borderId="106" xfId="0" applyFont="1" applyFill="1" applyBorder="1" applyAlignment="1">
      <alignment horizontal="center" vertical="center" wrapText="1" readingOrder="1"/>
    </xf>
    <xf numFmtId="0" fontId="79" fillId="16" borderId="107" xfId="0" applyFont="1" applyFill="1" applyBorder="1" applyAlignment="1">
      <alignment horizontal="center" vertical="center" wrapText="1" readingOrder="1"/>
    </xf>
    <xf numFmtId="0" fontId="79" fillId="16" borderId="108" xfId="0" applyFont="1" applyFill="1" applyBorder="1" applyAlignment="1">
      <alignment horizontal="center" vertical="center" wrapText="1" readingOrder="1"/>
    </xf>
    <xf numFmtId="0" fontId="79" fillId="16" borderId="109" xfId="0" applyFont="1" applyFill="1" applyBorder="1" applyAlignment="1">
      <alignment horizontal="center" vertical="center" wrapText="1" readingOrder="1"/>
    </xf>
    <xf numFmtId="181" fontId="72" fillId="15" borderId="12" xfId="1" applyNumberFormat="1" applyFont="1" applyFill="1" applyBorder="1" applyAlignment="1">
      <alignment horizontal="center" vertical="center" shrinkToFit="1"/>
    </xf>
    <xf numFmtId="181" fontId="72" fillId="15" borderId="3" xfId="1" applyNumberFormat="1" applyFont="1" applyFill="1" applyBorder="1" applyAlignment="1">
      <alignment horizontal="center" vertical="center" shrinkToFit="1"/>
    </xf>
    <xf numFmtId="0" fontId="39" fillId="0" borderId="0" xfId="1" applyFont="1" applyFill="1" applyAlignment="1">
      <alignment vertical="center"/>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9" fillId="0" borderId="0" xfId="0" applyFont="1" applyAlignment="1">
      <alignment horizontal="center" vertical="center"/>
    </xf>
    <xf numFmtId="0" fontId="74" fillId="0" borderId="0" xfId="0" applyFont="1" applyAlignment="1">
      <alignment horizontal="center" vertical="center"/>
    </xf>
    <xf numFmtId="0" fontId="12" fillId="0" borderId="0" xfId="0" applyFont="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7" fillId="0" borderId="96" xfId="0" applyFont="1" applyBorder="1" applyAlignment="1">
      <alignment horizontal="left" vertical="center"/>
    </xf>
    <xf numFmtId="0" fontId="14" fillId="0" borderId="12" xfId="0" applyFont="1" applyBorder="1" applyAlignment="1">
      <alignment horizontal="right" vertical="center" wrapText="1" indent="1"/>
    </xf>
    <xf numFmtId="0" fontId="62" fillId="0" borderId="0" xfId="0" applyFont="1" applyAlignment="1">
      <alignment horizontal="center" vertical="center"/>
    </xf>
    <xf numFmtId="0" fontId="15" fillId="0" borderId="1" xfId="0" applyFont="1" applyBorder="1" applyAlignment="1">
      <alignment horizontal="center" vertical="center"/>
    </xf>
    <xf numFmtId="0" fontId="15" fillId="0" borderId="3" xfId="0" applyFont="1" applyBorder="1" applyAlignment="1">
      <alignment horizontal="center" vertical="center"/>
    </xf>
    <xf numFmtId="0" fontId="14" fillId="0" borderId="0" xfId="0" applyFont="1" applyFill="1" applyBorder="1" applyAlignment="1">
      <alignment horizontal="center"/>
    </xf>
    <xf numFmtId="0" fontId="14" fillId="0" borderId="0" xfId="0" applyFont="1" applyFill="1" applyBorder="1" applyAlignment="1">
      <alignment horizontal="left"/>
    </xf>
    <xf numFmtId="0" fontId="15" fillId="0" borderId="13" xfId="0" applyFont="1" applyBorder="1" applyAlignment="1">
      <alignment horizontal="center" vertical="center" wrapText="1"/>
    </xf>
    <xf numFmtId="0" fontId="15" fillId="0" borderId="16" xfId="0" applyFont="1" applyBorder="1" applyAlignment="1">
      <alignment horizontal="center" vertical="center" wrapText="1"/>
    </xf>
    <xf numFmtId="0" fontId="10" fillId="0" borderId="95" xfId="0" applyFont="1" applyBorder="1" applyAlignment="1">
      <alignment horizontal="right" vertical="center" wrapText="1"/>
    </xf>
    <xf numFmtId="0" fontId="10" fillId="0" borderId="93" xfId="0" applyFont="1" applyBorder="1" applyAlignment="1">
      <alignment horizontal="right" vertical="center" wrapText="1"/>
    </xf>
    <xf numFmtId="0" fontId="10" fillId="0" borderId="0" xfId="0" applyFont="1" applyAlignment="1">
      <alignment horizontal="center" vertical="center"/>
    </xf>
    <xf numFmtId="0" fontId="10" fillId="0" borderId="93" xfId="0" applyFont="1" applyBorder="1" applyAlignment="1">
      <alignment horizontal="center" vertical="center"/>
    </xf>
    <xf numFmtId="0" fontId="10" fillId="0" borderId="0" xfId="0" applyFont="1" applyAlignment="1">
      <alignment horizontal="left" vertical="center"/>
    </xf>
    <xf numFmtId="0" fontId="14" fillId="0" borderId="0" xfId="0" applyFont="1" applyAlignment="1">
      <alignment horizontal="left" vertical="center"/>
    </xf>
    <xf numFmtId="0" fontId="6" fillId="0" borderId="0" xfId="0" applyFont="1" applyAlignment="1">
      <alignment horizontal="center" vertical="center"/>
    </xf>
    <xf numFmtId="0" fontId="28" fillId="0" borderId="0" xfId="0" applyFont="1" applyAlignment="1">
      <alignment horizontal="center" vertical="center"/>
    </xf>
    <xf numFmtId="0" fontId="34" fillId="0" borderId="10" xfId="0" applyFont="1" applyBorder="1" applyAlignment="1">
      <alignment horizontal="left" vertical="center" wrapText="1"/>
    </xf>
    <xf numFmtId="0" fontId="28" fillId="0" borderId="0" xfId="0" applyFont="1" applyAlignment="1">
      <alignment horizontal="center" vertical="center" wrapText="1"/>
    </xf>
    <xf numFmtId="0" fontId="8" fillId="0" borderId="1" xfId="0" applyFont="1" applyBorder="1" applyAlignment="1">
      <alignment horizontal="left" vertical="center" wrapText="1" indent="1"/>
    </xf>
    <xf numFmtId="0" fontId="8" fillId="0" borderId="2" xfId="0" applyFont="1" applyBorder="1" applyAlignment="1">
      <alignment horizontal="left" vertical="center" indent="1"/>
    </xf>
    <xf numFmtId="0" fontId="8" fillId="0" borderId="3" xfId="0" applyFont="1" applyBorder="1" applyAlignment="1">
      <alignment horizontal="left" vertical="center" indent="1"/>
    </xf>
    <xf numFmtId="0" fontId="12" fillId="12" borderId="13" xfId="0" applyFont="1" applyFill="1" applyBorder="1" applyAlignment="1">
      <alignment horizontal="center" vertical="center" textRotation="255"/>
    </xf>
    <xf numFmtId="0" fontId="12" fillId="12" borderId="17" xfId="0" applyFont="1" applyFill="1" applyBorder="1" applyAlignment="1">
      <alignment horizontal="center" vertical="center" textRotation="255"/>
    </xf>
    <xf numFmtId="0" fontId="12" fillId="12" borderId="9" xfId="0" applyFont="1" applyFill="1" applyBorder="1" applyAlignment="1">
      <alignment horizontal="center" vertical="center" textRotation="255"/>
    </xf>
    <xf numFmtId="0" fontId="12" fillId="12" borderId="70" xfId="0" applyFont="1" applyFill="1" applyBorder="1" applyAlignment="1">
      <alignment horizontal="right" vertical="center"/>
    </xf>
    <xf numFmtId="0" fontId="12" fillId="12" borderId="71" xfId="0" applyFont="1" applyFill="1" applyBorder="1" applyAlignment="1">
      <alignment horizontal="right" vertical="center"/>
    </xf>
    <xf numFmtId="0" fontId="78" fillId="0" borderId="0" xfId="0" applyFont="1" applyAlignment="1">
      <alignment horizontal="center" vertical="center" wrapText="1"/>
    </xf>
    <xf numFmtId="0" fontId="12" fillId="13" borderId="7" xfId="0" applyFont="1" applyFill="1" applyBorder="1" applyAlignment="1">
      <alignment horizontal="center" vertical="center" textRotation="255" shrinkToFit="1"/>
    </xf>
    <xf numFmtId="0" fontId="12" fillId="13" borderId="9" xfId="0" applyFont="1" applyFill="1" applyBorder="1" applyAlignment="1">
      <alignment horizontal="center" vertical="center" textRotation="255" shrinkToFit="1"/>
    </xf>
    <xf numFmtId="0" fontId="12" fillId="13" borderId="70" xfId="0" applyFont="1" applyFill="1" applyBorder="1" applyAlignment="1">
      <alignment horizontal="right" vertical="center"/>
    </xf>
    <xf numFmtId="0" fontId="12" fillId="13" borderId="71" xfId="0" applyFont="1" applyFill="1" applyBorder="1" applyAlignment="1">
      <alignment horizontal="right" vertical="center"/>
    </xf>
    <xf numFmtId="0" fontId="18" fillId="9" borderId="4" xfId="0" applyFont="1" applyFill="1" applyBorder="1" applyAlignment="1">
      <alignment horizontal="center" vertical="center" textRotation="255"/>
    </xf>
    <xf numFmtId="0" fontId="18" fillId="9" borderId="7" xfId="0" applyFont="1" applyFill="1" applyBorder="1" applyAlignment="1">
      <alignment horizontal="center" vertical="center" textRotation="255"/>
    </xf>
    <xf numFmtId="0" fontId="18" fillId="9" borderId="9" xfId="0" applyFont="1" applyFill="1" applyBorder="1" applyAlignment="1">
      <alignment horizontal="center" vertical="center" textRotation="255"/>
    </xf>
    <xf numFmtId="0" fontId="12" fillId="9" borderId="70" xfId="0" applyFont="1" applyFill="1" applyBorder="1" applyAlignment="1">
      <alignment horizontal="right" vertical="center"/>
    </xf>
    <xf numFmtId="0" fontId="12" fillId="9" borderId="71" xfId="0" applyFont="1" applyFill="1" applyBorder="1" applyAlignment="1">
      <alignment horizontal="right" vertical="center"/>
    </xf>
    <xf numFmtId="0" fontId="5" fillId="0" borderId="10" xfId="0" applyFont="1" applyBorder="1" applyAlignment="1">
      <alignment horizontal="center" vertical="center"/>
    </xf>
    <xf numFmtId="0" fontId="12" fillId="4" borderId="4" xfId="0" applyFont="1" applyFill="1" applyBorder="1" applyAlignment="1">
      <alignment horizontal="center" vertical="center" textRotation="255"/>
    </xf>
    <xf numFmtId="0" fontId="12" fillId="4" borderId="7" xfId="0" applyFont="1" applyFill="1" applyBorder="1" applyAlignment="1">
      <alignment horizontal="center" vertical="center" textRotation="255"/>
    </xf>
    <xf numFmtId="0" fontId="12" fillId="4" borderId="9" xfId="0" applyFont="1" applyFill="1" applyBorder="1" applyAlignment="1">
      <alignment horizontal="center" vertical="center" textRotation="255"/>
    </xf>
    <xf numFmtId="0" fontId="12" fillId="4" borderId="70" xfId="0" applyFont="1" applyFill="1" applyBorder="1" applyAlignment="1">
      <alignment horizontal="right" vertical="center"/>
    </xf>
    <xf numFmtId="0" fontId="12" fillId="4" borderId="60" xfId="0" applyFont="1" applyFill="1" applyBorder="1" applyAlignment="1">
      <alignment horizontal="right" vertical="center"/>
    </xf>
    <xf numFmtId="0" fontId="8" fillId="6" borderId="1" xfId="0" applyFont="1" applyFill="1" applyBorder="1" applyAlignment="1">
      <alignment horizontal="center" vertical="center"/>
    </xf>
    <xf numFmtId="0" fontId="8" fillId="6" borderId="3" xfId="0" applyFont="1" applyFill="1" applyBorder="1" applyAlignment="1">
      <alignment horizontal="center" vertical="center"/>
    </xf>
    <xf numFmtId="0" fontId="25" fillId="5" borderId="1" xfId="0" applyFont="1" applyFill="1" applyBorder="1" applyAlignment="1">
      <alignment horizontal="right" vertical="center"/>
    </xf>
    <xf numFmtId="0" fontId="25" fillId="5" borderId="2" xfId="0" applyFont="1" applyFill="1" applyBorder="1" applyAlignment="1">
      <alignment horizontal="right" vertical="center"/>
    </xf>
    <xf numFmtId="0" fontId="25" fillId="5" borderId="0" xfId="0" applyFont="1" applyFill="1" applyBorder="1" applyAlignment="1">
      <alignment horizontal="right" vertical="center"/>
    </xf>
    <xf numFmtId="0" fontId="25" fillId="5" borderId="3" xfId="0" applyFont="1" applyFill="1" applyBorder="1" applyAlignment="1">
      <alignment horizontal="right" vertical="center"/>
    </xf>
    <xf numFmtId="0" fontId="7" fillId="9" borderId="13" xfId="0" applyFont="1" applyFill="1" applyBorder="1" applyAlignment="1">
      <alignment vertical="center" textRotation="255" wrapText="1"/>
    </xf>
    <xf numFmtId="0" fontId="7" fillId="9" borderId="17" xfId="0" applyFont="1" applyFill="1" applyBorder="1" applyAlignment="1">
      <alignment vertical="center" textRotation="255" wrapText="1"/>
    </xf>
    <xf numFmtId="0" fontId="7" fillId="9" borderId="9" xfId="0" applyFont="1" applyFill="1" applyBorder="1" applyAlignment="1">
      <alignment vertical="center" textRotation="255" wrapText="1"/>
    </xf>
    <xf numFmtId="0" fontId="25" fillId="5" borderId="10" xfId="0" applyFont="1" applyFill="1" applyBorder="1" applyAlignment="1">
      <alignment horizontal="right" vertical="center"/>
    </xf>
    <xf numFmtId="0" fontId="7" fillId="12" borderId="13" xfId="0" applyFont="1" applyFill="1" applyBorder="1" applyAlignment="1">
      <alignment horizontal="center" vertical="center" textRotation="255" wrapText="1"/>
    </xf>
    <xf numFmtId="0" fontId="7" fillId="12" borderId="17" xfId="0" applyFont="1" applyFill="1" applyBorder="1" applyAlignment="1">
      <alignment horizontal="center" vertical="center" textRotation="255" wrapText="1"/>
    </xf>
    <xf numFmtId="0" fontId="7" fillId="12" borderId="16" xfId="0" applyFont="1" applyFill="1" applyBorder="1" applyAlignment="1">
      <alignment horizontal="center" vertical="center" textRotation="255" wrapText="1"/>
    </xf>
    <xf numFmtId="0" fontId="7" fillId="7" borderId="13" xfId="0" applyFont="1" applyFill="1" applyBorder="1" applyAlignment="1">
      <alignment vertical="center" textRotation="255" wrapText="1"/>
    </xf>
    <xf numFmtId="0" fontId="7" fillId="7" borderId="17" xfId="0" applyFont="1" applyFill="1" applyBorder="1" applyAlignment="1">
      <alignment vertical="center" textRotation="255" wrapText="1"/>
    </xf>
    <xf numFmtId="0" fontId="7" fillId="7" borderId="16" xfId="0" applyFont="1" applyFill="1" applyBorder="1" applyAlignment="1">
      <alignment vertical="center" textRotation="255" wrapText="1"/>
    </xf>
    <xf numFmtId="0" fontId="7" fillId="8" borderId="13" xfId="0" applyFont="1" applyFill="1" applyBorder="1" applyAlignment="1">
      <alignment vertical="center" textRotation="255" wrapText="1"/>
    </xf>
    <xf numFmtId="0" fontId="7" fillId="8" borderId="17" xfId="0" applyFont="1" applyFill="1" applyBorder="1" applyAlignment="1">
      <alignment vertical="center" textRotation="255" wrapText="1"/>
    </xf>
    <xf numFmtId="0" fontId="7" fillId="8" borderId="16" xfId="0" applyFont="1" applyFill="1" applyBorder="1" applyAlignment="1">
      <alignment vertical="center" textRotation="255" wrapText="1"/>
    </xf>
    <xf numFmtId="0" fontId="12" fillId="0" borderId="0" xfId="0" applyFont="1" applyFill="1" applyBorder="1" applyAlignment="1">
      <alignment horizontal="left" vertical="center"/>
    </xf>
    <xf numFmtId="0" fontId="8" fillId="6" borderId="1" xfId="0" applyFont="1" applyFill="1" applyBorder="1" applyAlignment="1">
      <alignment horizontal="right" vertical="center"/>
    </xf>
    <xf numFmtId="0" fontId="8" fillId="6" borderId="2" xfId="0" applyFont="1" applyFill="1" applyBorder="1" applyAlignment="1">
      <alignment horizontal="right" vertical="center"/>
    </xf>
    <xf numFmtId="0" fontId="8" fillId="6" borderId="3" xfId="0" applyFont="1" applyFill="1" applyBorder="1" applyAlignment="1">
      <alignment horizontal="right" vertical="center"/>
    </xf>
    <xf numFmtId="0" fontId="8" fillId="5" borderId="2" xfId="0" applyFont="1" applyFill="1" applyBorder="1" applyAlignment="1">
      <alignment horizontal="right" vertical="center"/>
    </xf>
    <xf numFmtId="0" fontId="42" fillId="0" borderId="0" xfId="0" applyFont="1" applyFill="1" applyBorder="1" applyAlignment="1">
      <alignment horizontal="left" vertical="center"/>
    </xf>
    <xf numFmtId="0" fontId="6" fillId="0" borderId="0" xfId="0" applyFont="1" applyBorder="1" applyAlignment="1">
      <alignment horizontal="center" vertical="center" wrapText="1"/>
    </xf>
    <xf numFmtId="0" fontId="46" fillId="0" borderId="64" xfId="0" applyFont="1" applyFill="1" applyBorder="1" applyAlignment="1">
      <alignment horizontal="right" vertical="center" wrapText="1"/>
    </xf>
    <xf numFmtId="0" fontId="46" fillId="0" borderId="67" xfId="0" applyFont="1" applyFill="1" applyBorder="1" applyAlignment="1">
      <alignment horizontal="right" vertical="center" wrapText="1"/>
    </xf>
    <xf numFmtId="0" fontId="46" fillId="0" borderId="68" xfId="0" applyFont="1" applyFill="1" applyBorder="1" applyAlignment="1">
      <alignment horizontal="right" vertical="center" wrapText="1"/>
    </xf>
    <xf numFmtId="0" fontId="18" fillId="9" borderId="13" xfId="0" applyFont="1" applyFill="1" applyBorder="1" applyAlignment="1">
      <alignment horizontal="center" vertical="center" textRotation="255" shrinkToFit="1"/>
    </xf>
    <xf numFmtId="0" fontId="18" fillId="9" borderId="17" xfId="0" applyFont="1" applyFill="1" applyBorder="1" applyAlignment="1">
      <alignment horizontal="center" vertical="center" textRotation="255" shrinkToFit="1"/>
    </xf>
    <xf numFmtId="0" fontId="18" fillId="9" borderId="61" xfId="0" applyFont="1" applyFill="1" applyBorder="1" applyAlignment="1">
      <alignment horizontal="center" vertical="center" textRotation="255" shrinkToFit="1"/>
    </xf>
    <xf numFmtId="0" fontId="7" fillId="15" borderId="12" xfId="0" applyFont="1" applyFill="1" applyBorder="1" applyAlignment="1">
      <alignment horizontal="center" vertical="center"/>
    </xf>
    <xf numFmtId="0" fontId="7" fillId="3" borderId="12" xfId="0" applyFont="1" applyFill="1" applyBorder="1" applyAlignment="1">
      <alignment horizontal="center" vertical="center"/>
    </xf>
    <xf numFmtId="0" fontId="45" fillId="0" borderId="64" xfId="0" applyFont="1" applyFill="1" applyBorder="1" applyAlignment="1">
      <alignment horizontal="right" vertical="center" wrapText="1"/>
    </xf>
    <xf numFmtId="0" fontId="45" fillId="0" borderId="67" xfId="0" applyFont="1" applyFill="1" applyBorder="1" applyAlignment="1">
      <alignment horizontal="right" vertical="center" wrapText="1"/>
    </xf>
    <xf numFmtId="0" fontId="45" fillId="0" borderId="68" xfId="0" applyFont="1" applyFill="1" applyBorder="1" applyAlignment="1">
      <alignment horizontal="right" vertical="center" wrapText="1"/>
    </xf>
    <xf numFmtId="0" fontId="12" fillId="13" borderId="62" xfId="0" applyFont="1" applyFill="1" applyBorder="1" applyAlignment="1">
      <alignment horizontal="center" vertical="center" textRotation="255" shrinkToFit="1"/>
    </xf>
    <xf numFmtId="0" fontId="12" fillId="13" borderId="17" xfId="0" applyFont="1" applyFill="1" applyBorder="1" applyAlignment="1">
      <alignment horizontal="center" vertical="center" textRotation="255" shrinkToFit="1"/>
    </xf>
    <xf numFmtId="0" fontId="12" fillId="13" borderId="61" xfId="0" applyFont="1" applyFill="1" applyBorder="1" applyAlignment="1">
      <alignment horizontal="center" vertical="center" textRotation="255" shrinkToFit="1"/>
    </xf>
    <xf numFmtId="0" fontId="12" fillId="12" borderId="61" xfId="0" applyFont="1" applyFill="1" applyBorder="1" applyAlignment="1">
      <alignment horizontal="center" vertical="center" textRotation="255"/>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12" fillId="4" borderId="13" xfId="0" applyFont="1" applyFill="1" applyBorder="1" applyAlignment="1">
      <alignment horizontal="center" vertical="center" textRotation="255"/>
    </xf>
    <xf numFmtId="0" fontId="12" fillId="4" borderId="17" xfId="0" applyFont="1" applyFill="1" applyBorder="1" applyAlignment="1">
      <alignment horizontal="center" vertical="center" textRotation="255"/>
    </xf>
    <xf numFmtId="0" fontId="12" fillId="4" borderId="61" xfId="0" applyFont="1" applyFill="1" applyBorder="1" applyAlignment="1">
      <alignment horizontal="center" vertical="center" textRotation="255"/>
    </xf>
    <xf numFmtId="0" fontId="45" fillId="0" borderId="9" xfId="0" applyFont="1" applyBorder="1" applyAlignment="1">
      <alignment vertical="center" wrapText="1"/>
    </xf>
    <xf numFmtId="0" fontId="45" fillId="0" borderId="10" xfId="0" applyFont="1" applyBorder="1" applyAlignment="1">
      <alignment vertical="center" wrapText="1"/>
    </xf>
    <xf numFmtId="0" fontId="45" fillId="0" borderId="11" xfId="0" applyFont="1" applyBorder="1" applyAlignment="1">
      <alignment vertical="center" wrapText="1"/>
    </xf>
    <xf numFmtId="0" fontId="51" fillId="0" borderId="0" xfId="0" applyFont="1" applyAlignment="1">
      <alignment horizontal="center" vertical="center" wrapText="1"/>
    </xf>
    <xf numFmtId="0" fontId="19" fillId="0" borderId="0" xfId="0" applyNumberFormat="1" applyFont="1" applyAlignment="1">
      <alignment horizontal="center" vertical="center"/>
    </xf>
    <xf numFmtId="0" fontId="42" fillId="0" borderId="10" xfId="0" applyNumberFormat="1" applyFont="1" applyBorder="1" applyAlignment="1">
      <alignment horizontal="center" vertical="center"/>
    </xf>
    <xf numFmtId="0" fontId="52" fillId="0" borderId="0" xfId="0" applyNumberFormat="1" applyFont="1" applyAlignment="1">
      <alignment horizontal="center"/>
    </xf>
    <xf numFmtId="0" fontId="53" fillId="0" borderId="0" xfId="0" applyNumberFormat="1" applyFont="1" applyAlignment="1">
      <alignment horizontal="center"/>
    </xf>
    <xf numFmtId="0" fontId="10" fillId="0" borderId="24" xfId="0" applyNumberFormat="1" applyFont="1" applyBorder="1">
      <alignment vertical="center"/>
    </xf>
    <xf numFmtId="0" fontId="10" fillId="0" borderId="25" xfId="0" applyNumberFormat="1" applyFont="1" applyBorder="1">
      <alignment vertical="center"/>
    </xf>
    <xf numFmtId="1" fontId="56" fillId="15" borderId="103" xfId="2" applyNumberFormat="1" applyFont="1" applyFill="1" applyBorder="1">
      <alignment vertical="center"/>
    </xf>
    <xf numFmtId="1" fontId="56" fillId="15" borderId="104" xfId="2" applyNumberFormat="1" applyFont="1" applyFill="1" applyBorder="1">
      <alignment vertical="center"/>
    </xf>
    <xf numFmtId="1" fontId="57" fillId="3" borderId="103" xfId="0" applyNumberFormat="1" applyFont="1" applyFill="1" applyBorder="1">
      <alignment vertical="center"/>
    </xf>
    <xf numFmtId="1" fontId="57" fillId="3" borderId="104" xfId="0" applyNumberFormat="1" applyFont="1" applyFill="1" applyBorder="1">
      <alignment vertical="center"/>
    </xf>
    <xf numFmtId="1" fontId="7" fillId="0" borderId="20" xfId="0" applyNumberFormat="1" applyFont="1" applyBorder="1">
      <alignment vertical="center"/>
    </xf>
    <xf numFmtId="0" fontId="7" fillId="0" borderId="18" xfId="0" applyNumberFormat="1" applyFont="1" applyBorder="1">
      <alignment vertical="center"/>
    </xf>
    <xf numFmtId="0" fontId="7" fillId="0" borderId="1" xfId="0" applyNumberFormat="1" applyFont="1" applyBorder="1" applyAlignment="1">
      <alignment horizontal="center" vertical="center"/>
    </xf>
    <xf numFmtId="0" fontId="7" fillId="0" borderId="2" xfId="0" applyNumberFormat="1" applyFont="1" applyBorder="1" applyAlignment="1">
      <alignment horizontal="center" vertical="center"/>
    </xf>
    <xf numFmtId="0" fontId="54" fillId="15" borderId="97" xfId="0" applyNumberFormat="1" applyFont="1" applyFill="1" applyBorder="1" applyAlignment="1">
      <alignment horizontal="center" vertical="center"/>
    </xf>
    <xf numFmtId="0" fontId="54" fillId="15" borderId="67" xfId="0" applyNumberFormat="1" applyFont="1" applyFill="1" applyBorder="1" applyAlignment="1">
      <alignment horizontal="center" vertical="center"/>
    </xf>
    <xf numFmtId="0" fontId="54" fillId="15" borderId="98" xfId="0" applyNumberFormat="1" applyFont="1" applyFill="1" applyBorder="1" applyAlignment="1">
      <alignment horizontal="center" vertical="center"/>
    </xf>
    <xf numFmtId="0" fontId="55" fillId="3" borderId="97" xfId="0" applyNumberFormat="1" applyFont="1" applyFill="1" applyBorder="1" applyAlignment="1">
      <alignment horizontal="center" vertical="center"/>
    </xf>
    <xf numFmtId="0" fontId="55" fillId="3" borderId="67" xfId="0" applyNumberFormat="1" applyFont="1" applyFill="1" applyBorder="1" applyAlignment="1">
      <alignment horizontal="center" vertical="center"/>
    </xf>
    <xf numFmtId="0" fontId="55" fillId="3" borderId="98" xfId="0" applyNumberFormat="1" applyFont="1" applyFill="1" applyBorder="1" applyAlignment="1">
      <alignment horizontal="center" vertical="center"/>
    </xf>
    <xf numFmtId="0" fontId="8" fillId="0" borderId="0" xfId="0" applyNumberFormat="1" applyFont="1" applyBorder="1" applyAlignment="1">
      <alignment horizontal="right" shrinkToFit="1"/>
    </xf>
    <xf numFmtId="0" fontId="10" fillId="0" borderId="21" xfId="0" applyNumberFormat="1" applyFont="1" applyBorder="1">
      <alignment vertical="center"/>
    </xf>
    <xf numFmtId="0" fontId="10" fillId="0" borderId="22" xfId="0" applyNumberFormat="1" applyFont="1" applyBorder="1">
      <alignment vertical="center"/>
    </xf>
    <xf numFmtId="1" fontId="56" fillId="15" borderId="101" xfId="0" applyNumberFormat="1" applyFont="1" applyFill="1" applyBorder="1">
      <alignment vertical="center"/>
    </xf>
    <xf numFmtId="1" fontId="56" fillId="15" borderId="22" xfId="0" applyNumberFormat="1" applyFont="1" applyFill="1" applyBorder="1">
      <alignment vertical="center"/>
    </xf>
    <xf numFmtId="1" fontId="57" fillId="3" borderId="101" xfId="0" applyNumberFormat="1" applyFont="1" applyFill="1" applyBorder="1">
      <alignment vertical="center"/>
    </xf>
    <xf numFmtId="1" fontId="57" fillId="3" borderId="22" xfId="0" applyNumberFormat="1" applyFont="1" applyFill="1" applyBorder="1">
      <alignment vertical="center"/>
    </xf>
    <xf numFmtId="0" fontId="10" fillId="0" borderId="3" xfId="0" applyNumberFormat="1" applyFont="1" applyBorder="1" applyAlignment="1">
      <alignment horizontal="center" vertical="center"/>
    </xf>
    <xf numFmtId="0" fontId="10" fillId="0" borderId="12" xfId="0" applyNumberFormat="1" applyFont="1" applyBorder="1" applyAlignment="1">
      <alignment horizontal="center" vertical="center"/>
    </xf>
    <xf numFmtId="0" fontId="10" fillId="0" borderId="29" xfId="0" applyNumberFormat="1" applyFont="1" applyBorder="1">
      <alignment vertical="center"/>
    </xf>
    <xf numFmtId="0" fontId="10" fillId="0" borderId="30" xfId="0" applyNumberFormat="1" applyFont="1" applyBorder="1">
      <alignment vertical="center"/>
    </xf>
    <xf numFmtId="1" fontId="56" fillId="15" borderId="99" xfId="0" applyNumberFormat="1" applyFont="1" applyFill="1" applyBorder="1">
      <alignment vertical="center"/>
    </xf>
    <xf numFmtId="1" fontId="56" fillId="15" borderId="19" xfId="0" applyNumberFormat="1" applyFont="1" applyFill="1" applyBorder="1">
      <alignment vertical="center"/>
    </xf>
    <xf numFmtId="1" fontId="57" fillId="3" borderId="99" xfId="0" applyNumberFormat="1" applyFont="1" applyFill="1" applyBorder="1">
      <alignment vertical="center"/>
    </xf>
    <xf numFmtId="1" fontId="57" fillId="3" borderId="19" xfId="0" applyNumberFormat="1" applyFont="1" applyFill="1" applyBorder="1">
      <alignment vertical="center"/>
    </xf>
    <xf numFmtId="0" fontId="32" fillId="0" borderId="4" xfId="0" applyFont="1" applyBorder="1" applyAlignment="1">
      <alignment vertical="top" readingOrder="1"/>
    </xf>
    <xf numFmtId="0" fontId="32" fillId="0" borderId="5" xfId="0" applyFont="1" applyBorder="1" applyAlignment="1">
      <alignment vertical="top" readingOrder="1"/>
    </xf>
    <xf numFmtId="0" fontId="32" fillId="0" borderId="6" xfId="0" applyFont="1" applyBorder="1" applyAlignment="1">
      <alignment vertical="top" readingOrder="1"/>
    </xf>
    <xf numFmtId="0" fontId="32" fillId="0" borderId="7" xfId="0" applyFont="1" applyBorder="1" applyAlignment="1">
      <alignment vertical="top" readingOrder="1"/>
    </xf>
    <xf numFmtId="0" fontId="32" fillId="0" borderId="0" xfId="0" applyFont="1" applyBorder="1" applyAlignment="1">
      <alignment vertical="top" readingOrder="1"/>
    </xf>
    <xf numFmtId="0" fontId="32" fillId="0" borderId="8" xfId="0" applyFont="1" applyBorder="1" applyAlignment="1">
      <alignment vertical="top" readingOrder="1"/>
    </xf>
    <xf numFmtId="0" fontId="32" fillId="0" borderId="9" xfId="0" applyFont="1" applyBorder="1" applyAlignment="1">
      <alignment vertical="top" readingOrder="1"/>
    </xf>
    <xf numFmtId="0" fontId="32" fillId="0" borderId="10" xfId="0" applyFont="1" applyBorder="1" applyAlignment="1">
      <alignment vertical="top" readingOrder="1"/>
    </xf>
    <xf numFmtId="0" fontId="32" fillId="0" borderId="11" xfId="0" applyFont="1" applyBorder="1" applyAlignment="1">
      <alignment vertical="top" readingOrder="1"/>
    </xf>
    <xf numFmtId="0" fontId="10" fillId="0" borderId="29" xfId="0" applyNumberFormat="1" applyFont="1" applyBorder="1" applyAlignment="1">
      <alignment vertical="center" wrapText="1"/>
    </xf>
    <xf numFmtId="0" fontId="10" fillId="0" borderId="30" xfId="0" applyNumberFormat="1" applyFont="1" applyBorder="1" applyAlignment="1">
      <alignment vertical="center" wrapText="1"/>
    </xf>
    <xf numFmtId="0" fontId="36" fillId="0" borderId="0" xfId="0" applyFont="1" applyAlignment="1">
      <alignment horizontal="center" vertical="center"/>
    </xf>
    <xf numFmtId="0" fontId="63" fillId="0" borderId="0" xfId="0" applyNumberFormat="1" applyFont="1" applyAlignment="1">
      <alignment horizontal="center" vertical="center"/>
    </xf>
    <xf numFmtId="0" fontId="71" fillId="0" borderId="112" xfId="0" applyFont="1" applyBorder="1" applyAlignment="1">
      <alignment horizontal="left" vertical="top" wrapText="1" readingOrder="1"/>
    </xf>
    <xf numFmtId="0" fontId="71" fillId="0" borderId="111" xfId="0" applyFont="1" applyBorder="1" applyAlignment="1">
      <alignment horizontal="left" vertical="top" wrapText="1" readingOrder="1"/>
    </xf>
    <xf numFmtId="0" fontId="72" fillId="20" borderId="112" xfId="0" applyFont="1" applyFill="1" applyBorder="1" applyAlignment="1">
      <alignment horizontal="center" vertical="center" wrapText="1"/>
    </xf>
    <xf numFmtId="0" fontId="72" fillId="20" borderId="111" xfId="0" applyFont="1" applyFill="1" applyBorder="1" applyAlignment="1">
      <alignment horizontal="center" vertical="center" wrapText="1"/>
    </xf>
    <xf numFmtId="0" fontId="71" fillId="0" borderId="110" xfId="0" applyFont="1" applyBorder="1" applyAlignment="1">
      <alignment horizontal="left" vertical="top" wrapText="1" readingOrder="1"/>
    </xf>
    <xf numFmtId="0" fontId="69" fillId="0" borderId="96" xfId="0" applyFont="1" applyBorder="1" applyAlignment="1">
      <alignment vertical="center"/>
    </xf>
    <xf numFmtId="0" fontId="80" fillId="0" borderId="0" xfId="1" applyFont="1" applyBorder="1" applyAlignment="1">
      <alignment horizontal="center" vertical="center"/>
    </xf>
    <xf numFmtId="0" fontId="60" fillId="0" borderId="10" xfId="1" applyFont="1" applyBorder="1" applyAlignment="1">
      <alignment horizontal="left" vertical="center"/>
    </xf>
    <xf numFmtId="180" fontId="39" fillId="0" borderId="0" xfId="1" applyNumberFormat="1" applyFont="1" applyFill="1" applyBorder="1" applyAlignment="1">
      <alignment horizontal="center" vertical="center"/>
    </xf>
    <xf numFmtId="0" fontId="39" fillId="0" borderId="9" xfId="1" applyFont="1" applyFill="1" applyBorder="1" applyAlignment="1">
      <alignment horizontal="left" vertical="center" wrapText="1"/>
    </xf>
    <xf numFmtId="0" fontId="39" fillId="0" borderId="10" xfId="1" applyFont="1" applyFill="1" applyBorder="1" applyAlignment="1">
      <alignment horizontal="left" vertical="center" wrapText="1"/>
    </xf>
    <xf numFmtId="0" fontId="39" fillId="0" borderId="11" xfId="1" applyFont="1" applyFill="1" applyBorder="1" applyAlignment="1">
      <alignment horizontal="left" vertical="center" wrapText="1"/>
    </xf>
    <xf numFmtId="0" fontId="10" fillId="21" borderId="4" xfId="0" applyFont="1" applyFill="1" applyBorder="1" applyAlignment="1">
      <alignment horizontal="center" vertical="center"/>
    </xf>
    <xf numFmtId="0" fontId="10" fillId="21" borderId="6" xfId="0" applyFont="1" applyFill="1" applyBorder="1" applyAlignment="1">
      <alignment horizontal="center"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2" fillId="15" borderId="1" xfId="1" applyFont="1" applyFill="1" applyBorder="1" applyAlignment="1">
      <alignment horizontal="center" vertical="center"/>
    </xf>
    <xf numFmtId="0" fontId="72" fillId="15" borderId="3" xfId="1" applyFont="1" applyFill="1" applyBorder="1" applyAlignment="1">
      <alignment horizontal="center" vertical="center"/>
    </xf>
    <xf numFmtId="0" fontId="72" fillId="15" borderId="13" xfId="1" applyFont="1" applyFill="1" applyBorder="1" applyAlignment="1">
      <alignment horizontal="center" vertical="center"/>
    </xf>
    <xf numFmtId="0" fontId="72" fillId="15" borderId="16" xfId="1" applyFont="1" applyFill="1" applyBorder="1" applyAlignment="1">
      <alignment horizontal="center" vertical="center"/>
    </xf>
    <xf numFmtId="0" fontId="72" fillId="15" borderId="2" xfId="1" applyFont="1" applyFill="1" applyBorder="1" applyAlignment="1">
      <alignment horizontal="center" vertical="center"/>
    </xf>
    <xf numFmtId="0" fontId="39" fillId="0" borderId="7" xfId="1" applyFont="1" applyFill="1" applyBorder="1" applyAlignment="1">
      <alignment horizontal="left" vertical="center" wrapText="1"/>
    </xf>
    <xf numFmtId="0" fontId="39" fillId="0" borderId="0" xfId="1" applyFont="1" applyFill="1" applyBorder="1" applyAlignment="1">
      <alignment horizontal="left" vertical="center" wrapText="1"/>
    </xf>
    <xf numFmtId="0" fontId="39" fillId="0" borderId="8" xfId="1" applyFont="1" applyFill="1" applyBorder="1" applyAlignment="1">
      <alignment horizontal="left" vertical="center" wrapText="1"/>
    </xf>
    <xf numFmtId="0" fontId="20" fillId="0" borderId="4" xfId="1" applyFont="1" applyFill="1" applyBorder="1" applyAlignment="1">
      <alignment horizontal="left" vertical="top" wrapText="1"/>
    </xf>
    <xf numFmtId="0" fontId="20" fillId="0" borderId="5" xfId="1" applyFont="1" applyFill="1" applyBorder="1" applyAlignment="1">
      <alignment horizontal="left" vertical="top" wrapText="1"/>
    </xf>
    <xf numFmtId="0" fontId="20" fillId="0" borderId="6" xfId="1" applyFont="1" applyFill="1" applyBorder="1" applyAlignment="1">
      <alignment horizontal="left" vertical="top" wrapText="1"/>
    </xf>
    <xf numFmtId="0" fontId="20" fillId="0" borderId="7" xfId="1" applyFont="1" applyFill="1" applyBorder="1" applyAlignment="1">
      <alignment horizontal="left" vertical="top" wrapText="1"/>
    </xf>
    <xf numFmtId="0" fontId="20" fillId="0" borderId="0" xfId="1" applyFont="1" applyFill="1" applyBorder="1" applyAlignment="1">
      <alignment horizontal="left" vertical="top" wrapText="1"/>
    </xf>
    <xf numFmtId="0" fontId="20" fillId="0" borderId="8" xfId="1" applyFont="1" applyFill="1" applyBorder="1" applyAlignment="1">
      <alignment horizontal="left" vertical="top" wrapText="1"/>
    </xf>
    <xf numFmtId="0" fontId="20" fillId="0" borderId="9" xfId="1" applyFont="1" applyFill="1" applyBorder="1" applyAlignment="1">
      <alignment horizontal="left" vertical="top" wrapText="1"/>
    </xf>
    <xf numFmtId="0" fontId="20" fillId="0" borderId="10" xfId="1" applyFont="1" applyFill="1" applyBorder="1" applyAlignment="1">
      <alignment horizontal="left" vertical="top" wrapText="1"/>
    </xf>
    <xf numFmtId="0" fontId="20" fillId="0" borderId="11" xfId="1" applyFont="1" applyFill="1" applyBorder="1" applyAlignment="1">
      <alignment horizontal="left" vertical="top" wrapText="1"/>
    </xf>
    <xf numFmtId="0" fontId="39" fillId="0" borderId="4" xfId="1" applyFont="1" applyFill="1" applyBorder="1" applyAlignment="1">
      <alignment horizontal="left" vertical="center" wrapText="1"/>
    </xf>
    <xf numFmtId="0" fontId="39" fillId="0" borderId="5" xfId="1" applyFont="1" applyFill="1" applyBorder="1" applyAlignment="1">
      <alignment horizontal="left" vertical="center" wrapText="1"/>
    </xf>
    <xf numFmtId="0" fontId="39" fillId="0" borderId="6" xfId="1" applyFont="1" applyFill="1" applyBorder="1" applyAlignment="1">
      <alignment horizontal="left" vertical="center" wrapText="1"/>
    </xf>
    <xf numFmtId="0" fontId="24" fillId="0" borderId="12" xfId="0" applyFont="1" applyBorder="1" applyAlignment="1">
      <alignment horizontal="center" vertical="center" wrapText="1"/>
    </xf>
    <xf numFmtId="0" fontId="7" fillId="0" borderId="1" xfId="0" applyFont="1" applyBorder="1" applyAlignment="1">
      <alignment vertical="center" wrapText="1"/>
    </xf>
    <xf numFmtId="0" fontId="7" fillId="0" borderId="69" xfId="0" applyFont="1" applyBorder="1" applyAlignment="1">
      <alignment vertical="center" wrapText="1"/>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colors>
    <mruColors>
      <color rgb="FFCCFF66"/>
      <color rgb="FF99FF66"/>
      <color rgb="FF99FF33"/>
      <color rgb="FFFF66FF"/>
      <color rgb="FFF1F8EC"/>
      <color rgb="FFF7FC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396405340214248"/>
          <c:y val="0.16163009624799482"/>
          <c:w val="0.27793823198021872"/>
          <c:h val="0.70733725631306155"/>
        </c:manualLayout>
      </c:layout>
      <c:radarChart>
        <c:radarStyle val="marker"/>
        <c:varyColors val="0"/>
        <c:ser>
          <c:idx val="0"/>
          <c:order val="0"/>
          <c:tx>
            <c:strRef>
              <c:f>'初期診断(診断表)　№5'!$AD$17</c:f>
              <c:strCache>
                <c:ptCount val="1"/>
                <c:pt idx="0">
                  <c:v>管理職</c:v>
                </c:pt>
              </c:strCache>
            </c:strRef>
          </c:tx>
          <c:spPr>
            <a:ln w="28575" cap="rnd">
              <a:solidFill>
                <a:srgbClr val="FF0000"/>
              </a:solidFill>
              <a:round/>
            </a:ln>
            <a:effectLst>
              <a:outerShdw sx="1000" sy="1000" algn="ctr" rotWithShape="0">
                <a:srgbClr val="000000"/>
              </a:outerShdw>
            </a:effectLst>
          </c:spPr>
          <c:marker>
            <c:symbol val="none"/>
          </c:marker>
          <c:cat>
            <c:strRef>
              <c:f>'初期診断(診断表)　№5'!$AE$16:$AH$16</c:f>
              <c:strCache>
                <c:ptCount val="4"/>
                <c:pt idx="0">
                  <c:v>Ａ</c:v>
                </c:pt>
                <c:pt idx="1">
                  <c:v>Ｂ</c:v>
                </c:pt>
                <c:pt idx="2">
                  <c:v>Ｃ</c:v>
                </c:pt>
                <c:pt idx="3">
                  <c:v>Ｄ</c:v>
                </c:pt>
              </c:strCache>
            </c:strRef>
          </c:cat>
          <c:val>
            <c:numRef>
              <c:f>'初期診断(診断表)　№5'!$AE$17:$AH$17</c:f>
              <c:numCache>
                <c:formatCode>0</c:formatCode>
                <c:ptCount val="4"/>
                <c:pt idx="0">
                  <c:v>0</c:v>
                </c:pt>
                <c:pt idx="1">
                  <c:v>0</c:v>
                </c:pt>
                <c:pt idx="2">
                  <c:v>0</c:v>
                </c:pt>
                <c:pt idx="3">
                  <c:v>0</c:v>
                </c:pt>
              </c:numCache>
            </c:numRef>
          </c:val>
          <c:extLst>
            <c:ext xmlns:c16="http://schemas.microsoft.com/office/drawing/2014/chart" uri="{C3380CC4-5D6E-409C-BE32-E72D297353CC}">
              <c16:uniqueId val="{00000000-53CD-4C31-AC48-FC218314238E}"/>
            </c:ext>
          </c:extLst>
        </c:ser>
        <c:ser>
          <c:idx val="1"/>
          <c:order val="1"/>
          <c:tx>
            <c:strRef>
              <c:f>'初期診断(診断表)　№5'!$AD$18</c:f>
              <c:strCache>
                <c:ptCount val="1"/>
                <c:pt idx="0">
                  <c:v>従業員</c:v>
                </c:pt>
              </c:strCache>
            </c:strRef>
          </c:tx>
          <c:spPr>
            <a:ln w="28575" cap="rnd">
              <a:solidFill>
                <a:schemeClr val="accent1"/>
              </a:solidFill>
              <a:round/>
            </a:ln>
            <a:effectLst>
              <a:outerShdw dist="19050" sx="1000" sy="1000" algn="ctr" rotWithShape="0">
                <a:srgbClr val="000000"/>
              </a:outerShdw>
            </a:effectLst>
          </c:spPr>
          <c:marker>
            <c:symbol val="none"/>
          </c:marker>
          <c:val>
            <c:numRef>
              <c:f>'初期診断(診断表)　№5'!$AE$18:$AH$18</c:f>
              <c:numCache>
                <c:formatCode>0</c:formatCode>
                <c:ptCount val="4"/>
                <c:pt idx="0">
                  <c:v>0</c:v>
                </c:pt>
                <c:pt idx="1">
                  <c:v>0</c:v>
                </c:pt>
                <c:pt idx="2">
                  <c:v>0</c:v>
                </c:pt>
                <c:pt idx="3">
                  <c:v>0</c:v>
                </c:pt>
              </c:numCache>
            </c:numRef>
          </c:val>
          <c:extLst>
            <c:ext xmlns:c16="http://schemas.microsoft.com/office/drawing/2014/chart" uri="{C3380CC4-5D6E-409C-BE32-E72D297353CC}">
              <c16:uniqueId val="{00000001-53CD-4C31-AC48-FC218314238E}"/>
            </c:ext>
          </c:extLst>
        </c:ser>
        <c:dLbls>
          <c:showLegendKey val="0"/>
          <c:showVal val="0"/>
          <c:showCatName val="0"/>
          <c:showSerName val="0"/>
          <c:showPercent val="0"/>
          <c:showBubbleSize val="0"/>
        </c:dLbls>
        <c:axId val="263690104"/>
        <c:axId val="263689712"/>
        <c:extLst/>
      </c:radarChart>
      <c:catAx>
        <c:axId val="263690104"/>
        <c:scaling>
          <c:orientation val="minMax"/>
        </c:scaling>
        <c:delete val="1"/>
        <c:axPos val="b"/>
        <c:majorGridlines>
          <c:spPr>
            <a:ln w="9525" cap="flat" cmpd="sng" algn="ctr">
              <a:solidFill>
                <a:schemeClr val="tx1">
                  <a:lumMod val="15000"/>
                  <a:lumOff val="85000"/>
                </a:schemeClr>
              </a:solidFill>
              <a:round/>
            </a:ln>
            <a:effectLst/>
          </c:spPr>
        </c:majorGridlines>
        <c:numFmt formatCode="#,##0_);[Red]\(#,##0\)" sourceLinked="0"/>
        <c:majorTickMark val="none"/>
        <c:minorTickMark val="none"/>
        <c:tickLblPos val="nextTo"/>
        <c:crossAx val="263689712"/>
        <c:crosses val="autoZero"/>
        <c:auto val="1"/>
        <c:lblAlgn val="ctr"/>
        <c:lblOffset val="100"/>
        <c:noMultiLvlLbl val="0"/>
      </c:catAx>
      <c:valAx>
        <c:axId val="263689712"/>
        <c:scaling>
          <c:orientation val="minMax"/>
          <c:max val="100"/>
          <c:min val="-100"/>
        </c:scaling>
        <c:delete val="0"/>
        <c:axPos val="l"/>
        <c:majorGridlines>
          <c:spPr>
            <a:ln w="6350" cap="flat" cmpd="sng" algn="ctr">
              <a:solidFill>
                <a:schemeClr val="tx1">
                  <a:lumMod val="50000"/>
                  <a:lumOff val="50000"/>
                </a:schemeClr>
              </a:solidFill>
              <a:round/>
            </a:ln>
            <a:effectLst>
              <a:outerShdw sx="1000" sy="1000" algn="t" rotWithShape="0">
                <a:schemeClr val="tx1"/>
              </a:outerShdw>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63690104"/>
        <c:crosses val="autoZero"/>
        <c:crossBetween val="between"/>
        <c:majorUnit val="50"/>
      </c:valAx>
      <c:spPr>
        <a:noFill/>
        <a:ln w="0">
          <a:solidFill>
            <a:schemeClr val="bg1"/>
          </a:solidFill>
          <a:prstDash val="solid"/>
        </a:ln>
        <a:effectLst/>
      </c:spPr>
    </c:plotArea>
    <c:legend>
      <c:legendPos val="r"/>
      <c:layout>
        <c:manualLayout>
          <c:xMode val="edge"/>
          <c:yMode val="edge"/>
          <c:x val="0.76329513701570784"/>
          <c:y val="0.14190525851867755"/>
          <c:w val="0.13607409400956874"/>
          <c:h val="0.2047507962927386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span"/>
    <c:showDLblsOverMax val="0"/>
  </c:chart>
  <c:spPr>
    <a:solidFill>
      <a:schemeClr val="bg1"/>
    </a:solidFill>
    <a:ln w="9525" cap="flat" cmpd="sng" algn="ctr">
      <a:solidFill>
        <a:schemeClr val="bg2">
          <a:lumMod val="75000"/>
        </a:schemeClr>
      </a:solidFill>
      <a:miter lim="800000"/>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5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xdr:col>
      <xdr:colOff>22860</xdr:colOff>
      <xdr:row>12</xdr:row>
      <xdr:rowOff>133350</xdr:rowOff>
    </xdr:from>
    <xdr:to>
      <xdr:col>9</xdr:col>
      <xdr:colOff>0</xdr:colOff>
      <xdr:row>21</xdr:row>
      <xdr:rowOff>175260</xdr:rowOff>
    </xdr:to>
    <xdr:sp macro="" textlink="">
      <xdr:nvSpPr>
        <xdr:cNvPr id="2" name="四角形 1">
          <a:extLst>
            <a:ext uri="{FF2B5EF4-FFF2-40B4-BE49-F238E27FC236}">
              <a16:creationId xmlns:a16="http://schemas.microsoft.com/office/drawing/2014/main" id="{B6999698-6351-4F66-BFC2-A9A0254259C9}"/>
            </a:ext>
          </a:extLst>
        </xdr:cNvPr>
        <xdr:cNvSpPr>
          <a:spLocks noChangeArrowheads="1"/>
        </xdr:cNvSpPr>
      </xdr:nvSpPr>
      <xdr:spPr bwMode="auto">
        <a:xfrm>
          <a:off x="565785" y="2895600"/>
          <a:ext cx="5206365" cy="209931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337457</xdr:colOff>
      <xdr:row>0</xdr:row>
      <xdr:rowOff>247287</xdr:rowOff>
    </xdr:from>
    <xdr:to>
      <xdr:col>16</xdr:col>
      <xdr:colOff>510540</xdr:colOff>
      <xdr:row>9</xdr:row>
      <xdr:rowOff>7621</xdr:rowOff>
    </xdr:to>
    <xdr:sp macro="" textlink="">
      <xdr:nvSpPr>
        <xdr:cNvPr id="3" name="テキスト ボックス 2">
          <a:extLst>
            <a:ext uri="{FF2B5EF4-FFF2-40B4-BE49-F238E27FC236}">
              <a16:creationId xmlns:a16="http://schemas.microsoft.com/office/drawing/2014/main" id="{DFAEFFC7-3AC9-46E1-8D3C-4F771612AFFC}"/>
            </a:ext>
          </a:extLst>
        </xdr:cNvPr>
        <xdr:cNvSpPr txBox="1"/>
      </xdr:nvSpPr>
      <xdr:spPr>
        <a:xfrm>
          <a:off x="6509657" y="247287"/>
          <a:ext cx="3221083" cy="1909174"/>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050">
              <a:latin typeface="UD デジタル 教科書体 NK-R" panose="02020400000000000000" pitchFamily="18" charset="-128"/>
              <a:ea typeface="UD デジタル 教科書体 NK-R" panose="02020400000000000000" pitchFamily="18" charset="-128"/>
            </a:rPr>
            <a:t>【</a:t>
          </a:r>
          <a:r>
            <a:rPr kumimoji="1" lang="ja-JP" altLang="en-US" sz="1050">
              <a:latin typeface="UD デジタル 教科書体 NK-R" panose="02020400000000000000" pitchFamily="18" charset="-128"/>
              <a:ea typeface="UD デジタル 教科書体 NK-R" panose="02020400000000000000" pitchFamily="18" charset="-128"/>
            </a:rPr>
            <a:t>調査対象者について</a:t>
          </a:r>
          <a:r>
            <a:rPr kumimoji="1" lang="en-US" altLang="ja-JP" sz="1050">
              <a:latin typeface="UD デジタル 教科書体 NK-R" panose="02020400000000000000" pitchFamily="18" charset="-128"/>
              <a:ea typeface="UD デジタル 教科書体 NK-R" panose="02020400000000000000" pitchFamily="18" charset="-128"/>
            </a:rPr>
            <a:t>】</a:t>
          </a:r>
          <a:r>
            <a:rPr kumimoji="1" lang="ja-JP" altLang="en-US" sz="1050">
              <a:latin typeface="UD デジタル 教科書体 NK-R" panose="02020400000000000000" pitchFamily="18" charset="-128"/>
              <a:ea typeface="UD デジタル 教科書体 NK-R" panose="02020400000000000000" pitchFamily="18" charset="-128"/>
            </a:rPr>
            <a:t>　</a:t>
          </a:r>
          <a:endParaRPr kumimoji="1" lang="en-US" altLang="ja-JP" sz="1050">
            <a:latin typeface="UD デジタル 教科書体 NK-R" panose="02020400000000000000" pitchFamily="18" charset="-128"/>
            <a:ea typeface="UD デジタル 教科書体 NK-R" panose="02020400000000000000" pitchFamily="18" charset="-128"/>
          </a:endParaRPr>
        </a:p>
        <a:p>
          <a:r>
            <a:rPr kumimoji="1" lang="en-US" altLang="ja-JP" sz="1050">
              <a:latin typeface="UD デジタル 教科書体 NK-R" panose="02020400000000000000" pitchFamily="18" charset="-128"/>
              <a:ea typeface="UD デジタル 教科書体 NK-R" panose="02020400000000000000" pitchFamily="18" charset="-128"/>
            </a:rPr>
            <a:t>※</a:t>
          </a:r>
          <a:r>
            <a:rPr kumimoji="1" lang="ja-JP" altLang="en-US" sz="1050">
              <a:latin typeface="UD デジタル 教科書体 NK-R" panose="02020400000000000000" pitchFamily="18" charset="-128"/>
              <a:ea typeface="UD デジタル 教科書体 NK-R" panose="02020400000000000000" pitchFamily="18" charset="-128"/>
            </a:rPr>
            <a:t>男女問わず</a:t>
          </a:r>
          <a:endParaRPr kumimoji="1" lang="en-US" altLang="ja-JP" sz="1050">
            <a:latin typeface="UD デジタル 教科書体 NK-R" panose="02020400000000000000" pitchFamily="18" charset="-128"/>
            <a:ea typeface="UD デジタル 教科書体 NK-R" panose="02020400000000000000" pitchFamily="18" charset="-128"/>
          </a:endParaRPr>
        </a:p>
        <a:p>
          <a:endParaRPr kumimoji="1" lang="en-US" altLang="ja-JP" sz="1050">
            <a:latin typeface="UD デジタル 教科書体 NK-R" panose="02020400000000000000" pitchFamily="18" charset="-128"/>
            <a:ea typeface="UD デジタル 教科書体 NK-R" panose="02020400000000000000" pitchFamily="18" charset="-128"/>
          </a:endParaRPr>
        </a:p>
        <a:p>
          <a:r>
            <a:rPr kumimoji="1" lang="ja-JP" altLang="en-US" sz="1000">
              <a:latin typeface="UD デジタル 教科書体 NK-R" panose="02020400000000000000" pitchFamily="18" charset="-128"/>
              <a:ea typeface="UD デジタル 教科書体 NK-R" panose="02020400000000000000" pitchFamily="18" charset="-128"/>
            </a:rPr>
            <a:t>〇経営者・管理職は</a:t>
          </a:r>
          <a:r>
            <a:rPr kumimoji="1" lang="en-US" altLang="ja-JP" sz="1000">
              <a:latin typeface="UD デジタル 教科書体 NK-R" panose="02020400000000000000" pitchFamily="18" charset="-128"/>
              <a:ea typeface="UD デジタル 教科書体 NK-R" panose="02020400000000000000" pitchFamily="18" charset="-128"/>
            </a:rPr>
            <a:t>1</a:t>
          </a:r>
          <a:r>
            <a:rPr kumimoji="1" lang="ja-JP" altLang="en-US" sz="1000">
              <a:latin typeface="UD デジタル 教科書体 NK-R" panose="02020400000000000000" pitchFamily="18" charset="-128"/>
              <a:ea typeface="UD デジタル 教科書体 NK-R" panose="02020400000000000000" pitchFamily="18" charset="-128"/>
            </a:rPr>
            <a:t>名以上で実施</a:t>
          </a:r>
          <a:endParaRPr kumimoji="1" lang="en-US" altLang="ja-JP" sz="1000">
            <a:latin typeface="UD デジタル 教科書体 NK-R" panose="02020400000000000000" pitchFamily="18" charset="-128"/>
            <a:ea typeface="UD デジタル 教科書体 NK-R" panose="02020400000000000000" pitchFamily="18" charset="-128"/>
          </a:endParaRPr>
        </a:p>
        <a:p>
          <a:r>
            <a:rPr kumimoji="1" lang="ja-JP" altLang="en-US" sz="1000">
              <a:latin typeface="UD デジタル 教科書体 NK-R" panose="02020400000000000000" pitchFamily="18" charset="-128"/>
              <a:ea typeface="UD デジタル 教科書体 NK-R" panose="02020400000000000000" pitchFamily="18" charset="-128"/>
            </a:rPr>
            <a:t>〇従業員・職員　</a:t>
          </a:r>
          <a:endParaRPr kumimoji="1" lang="en-US" altLang="ja-JP" sz="1000">
            <a:latin typeface="UD デジタル 教科書体 NK-R" panose="02020400000000000000" pitchFamily="18" charset="-128"/>
            <a:ea typeface="UD デジタル 教科書体 NK-R" panose="02020400000000000000" pitchFamily="18" charset="-128"/>
          </a:endParaRPr>
        </a:p>
        <a:p>
          <a:r>
            <a:rPr kumimoji="1" lang="ja-JP" altLang="en-US" sz="1000">
              <a:latin typeface="UD デジタル 教科書体 NK-R" panose="02020400000000000000" pitchFamily="18" charset="-128"/>
              <a:ea typeface="UD デジタル 教科書体 NK-R" panose="02020400000000000000" pitchFamily="18" charset="-128"/>
            </a:rPr>
            <a:t>　（</a:t>
          </a:r>
          <a:r>
            <a:rPr kumimoji="1" lang="ja-JP" altLang="en-US" sz="1000" u="none">
              <a:latin typeface="UD デジタル 教科書体 NK-R" panose="02020400000000000000" pitchFamily="18" charset="-128"/>
              <a:ea typeface="UD デジタル 教科書体 NK-R" panose="02020400000000000000" pitchFamily="18" charset="-128"/>
            </a:rPr>
            <a:t>従業員数が多い場合</a:t>
          </a:r>
          <a:r>
            <a:rPr kumimoji="1" lang="ja-JP" altLang="en-US" sz="1000">
              <a:latin typeface="UD デジタル 教科書体 NK-R" panose="02020400000000000000" pitchFamily="18" charset="-128"/>
              <a:ea typeface="UD デジタル 教科書体 NK-R" panose="02020400000000000000" pitchFamily="18" charset="-128"/>
            </a:rPr>
            <a:t>）</a:t>
          </a:r>
          <a:endParaRPr kumimoji="1" lang="en-US" altLang="ja-JP" sz="1000">
            <a:latin typeface="UD デジタル 教科書体 NK-R" panose="02020400000000000000" pitchFamily="18" charset="-128"/>
            <a:ea typeface="UD デジタル 教科書体 NK-R" panose="02020400000000000000" pitchFamily="18" charset="-128"/>
          </a:endParaRPr>
        </a:p>
        <a:p>
          <a:r>
            <a:rPr kumimoji="1" lang="ja-JP" altLang="en-US" sz="1000">
              <a:latin typeface="UD デジタル 教科書体 NK-R" panose="02020400000000000000" pitchFamily="18" charset="-128"/>
              <a:ea typeface="UD デジタル 教科書体 NK-R" panose="02020400000000000000" pitchFamily="18" charset="-128"/>
            </a:rPr>
            <a:t>例：社内の一部署、または部署ごとに勤務年数や子育て中の従業員で実施する等、効果的と思われる人数で実施してください。</a:t>
          </a:r>
          <a:endParaRPr kumimoji="1" lang="en-US" altLang="ja-JP" sz="1000">
            <a:latin typeface="UD デジタル 教科書体 NK-R" panose="02020400000000000000" pitchFamily="18" charset="-128"/>
            <a:ea typeface="UD デジタル 教科書体 NK-R" panose="02020400000000000000"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129541</xdr:colOff>
      <xdr:row>20</xdr:row>
      <xdr:rowOff>106680</xdr:rowOff>
    </xdr:from>
    <xdr:to>
      <xdr:col>9</xdr:col>
      <xdr:colOff>198121</xdr:colOff>
      <xdr:row>24</xdr:row>
      <xdr:rowOff>129540</xdr:rowOff>
    </xdr:to>
    <xdr:sp macro="" textlink="">
      <xdr:nvSpPr>
        <xdr:cNvPr id="2" name="四角形 4">
          <a:extLst>
            <a:ext uri="{FF2B5EF4-FFF2-40B4-BE49-F238E27FC236}">
              <a16:creationId xmlns:a16="http://schemas.microsoft.com/office/drawing/2014/main" id="{C448E4B6-D225-484C-8651-253D0E196091}"/>
            </a:ext>
          </a:extLst>
        </xdr:cNvPr>
        <xdr:cNvSpPr>
          <a:spLocks noChangeArrowheads="1"/>
        </xdr:cNvSpPr>
      </xdr:nvSpPr>
      <xdr:spPr bwMode="auto">
        <a:xfrm>
          <a:off x="563881" y="5394960"/>
          <a:ext cx="4945380" cy="10134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112144</xdr:colOff>
      <xdr:row>2</xdr:row>
      <xdr:rowOff>25882</xdr:rowOff>
    </xdr:from>
    <xdr:to>
      <xdr:col>15</xdr:col>
      <xdr:colOff>491706</xdr:colOff>
      <xdr:row>5</xdr:row>
      <xdr:rowOff>172530</xdr:rowOff>
    </xdr:to>
    <xdr:sp macro="" textlink="">
      <xdr:nvSpPr>
        <xdr:cNvPr id="3" name="テキスト ボックス 2">
          <a:extLst>
            <a:ext uri="{FF2B5EF4-FFF2-40B4-BE49-F238E27FC236}">
              <a16:creationId xmlns:a16="http://schemas.microsoft.com/office/drawing/2014/main" id="{95393969-6CD7-433E-9778-A7AF435C6D3A}"/>
            </a:ext>
          </a:extLst>
        </xdr:cNvPr>
        <xdr:cNvSpPr txBox="1"/>
      </xdr:nvSpPr>
      <xdr:spPr>
        <a:xfrm>
          <a:off x="6142008" y="715995"/>
          <a:ext cx="3485072" cy="888520"/>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kumimoji="1" lang="en-US" altLang="ja-JP" sz="1100">
            <a:latin typeface="UD デジタル 教科書体 NK-R" panose="02020400000000000000" pitchFamily="18" charset="-128"/>
            <a:ea typeface="UD デジタル 教科書体 NK-R" panose="02020400000000000000" pitchFamily="18" charset="-128"/>
          </a:endParaRPr>
        </a:p>
        <a:p>
          <a:r>
            <a:rPr kumimoji="1" lang="ja-JP" altLang="en-US" sz="1100">
              <a:latin typeface="UD デジタル 教科書体 NK-R" panose="02020400000000000000" pitchFamily="18" charset="-128"/>
              <a:ea typeface="UD デジタル 教科書体 NK-R" panose="02020400000000000000" pitchFamily="18" charset="-128"/>
            </a:rPr>
            <a:t>アンケートを実施する際、「基本データ（個人用）」も各人に配布してください。</a:t>
          </a:r>
          <a:endParaRPr kumimoji="1" lang="en-US" altLang="ja-JP" sz="1100">
            <a:latin typeface="UD デジタル 教科書体 NK-R" panose="02020400000000000000" pitchFamily="18" charset="-128"/>
            <a:ea typeface="UD デジタル 教科書体 NK-R" panose="02020400000000000000" pitchFamily="18" charset="-128"/>
          </a:endParaRPr>
        </a:p>
        <a:p>
          <a:endParaRPr kumimoji="1" lang="en-US" altLang="ja-JP" sz="1100">
            <a:latin typeface="UD デジタル 教科書体 NK-R" panose="02020400000000000000" pitchFamily="18" charset="-128"/>
            <a:ea typeface="UD デジタル 教科書体 NK-R" panose="02020400000000000000"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264138</xdr:colOff>
      <xdr:row>0</xdr:row>
      <xdr:rowOff>0</xdr:rowOff>
    </xdr:from>
    <xdr:to>
      <xdr:col>6</xdr:col>
      <xdr:colOff>37245</xdr:colOff>
      <xdr:row>1</xdr:row>
      <xdr:rowOff>78442</xdr:rowOff>
    </xdr:to>
    <xdr:sp macro="" textlink="">
      <xdr:nvSpPr>
        <xdr:cNvPr id="2" name="テキスト ボックス 1">
          <a:extLst>
            <a:ext uri="{FF2B5EF4-FFF2-40B4-BE49-F238E27FC236}">
              <a16:creationId xmlns:a16="http://schemas.microsoft.com/office/drawing/2014/main" id="{CFF74AB8-A021-4269-BBC8-2153FC3F91E0}"/>
            </a:ext>
          </a:extLst>
        </xdr:cNvPr>
        <xdr:cNvSpPr txBox="1"/>
      </xdr:nvSpPr>
      <xdr:spPr>
        <a:xfrm>
          <a:off x="7271817" y="0"/>
          <a:ext cx="1120214" cy="5410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a:solidFill>
                <a:srgbClr val="7030A0"/>
              </a:solidFill>
              <a:latin typeface="Arial Black" panose="020B0A04020102020204" pitchFamily="34" charset="0"/>
            </a:rPr>
            <a:t>№</a:t>
          </a:r>
          <a:r>
            <a:rPr kumimoji="1" lang="ja-JP" altLang="en-US" sz="3200" b="1">
              <a:solidFill>
                <a:srgbClr val="7030A0"/>
              </a:solidFill>
              <a:latin typeface="Arial Black" panose="020B0A04020102020204" pitchFamily="34" charset="0"/>
            </a:rPr>
            <a:t>１</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88057</xdr:colOff>
      <xdr:row>29</xdr:row>
      <xdr:rowOff>254000</xdr:rowOff>
    </xdr:from>
    <xdr:to>
      <xdr:col>18</xdr:col>
      <xdr:colOff>2095</xdr:colOff>
      <xdr:row>45</xdr:row>
      <xdr:rowOff>878416</xdr:rowOff>
    </xdr:to>
    <xdr:pic>
      <xdr:nvPicPr>
        <xdr:cNvPr id="8" name="図 7">
          <a:extLst>
            <a:ext uri="{FF2B5EF4-FFF2-40B4-BE49-F238E27FC236}">
              <a16:creationId xmlns:a16="http://schemas.microsoft.com/office/drawing/2014/main" id="{719627AD-7423-4134-904D-62146E7161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59640" y="9853083"/>
          <a:ext cx="5039112" cy="705908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42331</xdr:colOff>
      <xdr:row>29</xdr:row>
      <xdr:rowOff>254000</xdr:rowOff>
    </xdr:from>
    <xdr:to>
      <xdr:col>9</xdr:col>
      <xdr:colOff>421589</xdr:colOff>
      <xdr:row>45</xdr:row>
      <xdr:rowOff>910166</xdr:rowOff>
    </xdr:to>
    <xdr:pic>
      <xdr:nvPicPr>
        <xdr:cNvPr id="30" name="図 29">
          <a:extLst>
            <a:ext uri="{FF2B5EF4-FFF2-40B4-BE49-F238E27FC236}">
              <a16:creationId xmlns:a16="http://schemas.microsoft.com/office/drawing/2014/main" id="{8336501B-33AB-4E60-BA46-0143267B19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331" y="9853083"/>
          <a:ext cx="5365751" cy="709083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52917</xdr:colOff>
      <xdr:row>45</xdr:row>
      <xdr:rowOff>793750</xdr:rowOff>
    </xdr:from>
    <xdr:to>
      <xdr:col>17</xdr:col>
      <xdr:colOff>709083</xdr:colOff>
      <xdr:row>46</xdr:row>
      <xdr:rowOff>190500</xdr:rowOff>
    </xdr:to>
    <xdr:sp macro="" textlink="">
      <xdr:nvSpPr>
        <xdr:cNvPr id="41" name="正方形/長方形 40">
          <a:extLst>
            <a:ext uri="{FF2B5EF4-FFF2-40B4-BE49-F238E27FC236}">
              <a16:creationId xmlns:a16="http://schemas.microsoft.com/office/drawing/2014/main" id="{726EB2A3-BADD-4F4A-AF5B-EA8544EAE7EB}"/>
            </a:ext>
          </a:extLst>
        </xdr:cNvPr>
        <xdr:cNvSpPr/>
      </xdr:nvSpPr>
      <xdr:spPr>
        <a:xfrm>
          <a:off x="52917" y="16827500"/>
          <a:ext cx="10593916" cy="476250"/>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158750</xdr:colOff>
      <xdr:row>43</xdr:row>
      <xdr:rowOff>158751</xdr:rowOff>
    </xdr:from>
    <xdr:to>
      <xdr:col>9</xdr:col>
      <xdr:colOff>84666</xdr:colOff>
      <xdr:row>43</xdr:row>
      <xdr:rowOff>381001</xdr:rowOff>
    </xdr:to>
    <xdr:sp macro="" textlink="">
      <xdr:nvSpPr>
        <xdr:cNvPr id="42" name="テキスト ボックス 41">
          <a:extLst>
            <a:ext uri="{FF2B5EF4-FFF2-40B4-BE49-F238E27FC236}">
              <a16:creationId xmlns:a16="http://schemas.microsoft.com/office/drawing/2014/main" id="{67A03B5A-AB55-4D4E-ADF9-8EF5B66CA433}"/>
            </a:ext>
          </a:extLst>
        </xdr:cNvPr>
        <xdr:cNvSpPr txBox="1"/>
      </xdr:nvSpPr>
      <xdr:spPr>
        <a:xfrm>
          <a:off x="4826000" y="15388168"/>
          <a:ext cx="328083" cy="222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105</a:t>
          </a:r>
          <a:endParaRPr kumimoji="1" lang="ja-JP" altLang="en-US" sz="1100"/>
        </a:p>
      </xdr:txBody>
    </xdr:sp>
    <xdr:clientData/>
  </xdr:twoCellAnchor>
  <xdr:twoCellAnchor>
    <xdr:from>
      <xdr:col>6</xdr:col>
      <xdr:colOff>13973</xdr:colOff>
      <xdr:row>37</xdr:row>
      <xdr:rowOff>222250</xdr:rowOff>
    </xdr:from>
    <xdr:to>
      <xdr:col>14</xdr:col>
      <xdr:colOff>518583</xdr:colOff>
      <xdr:row>40</xdr:row>
      <xdr:rowOff>52917</xdr:rowOff>
    </xdr:to>
    <xdr:cxnSp macro="">
      <xdr:nvCxnSpPr>
        <xdr:cNvPr id="11" name="直線矢印コネクタ 10">
          <a:extLst>
            <a:ext uri="{FF2B5EF4-FFF2-40B4-BE49-F238E27FC236}">
              <a16:creationId xmlns:a16="http://schemas.microsoft.com/office/drawing/2014/main" id="{0FA5A63D-8A2C-4B6A-9B21-43369890CC20}"/>
            </a:ext>
          </a:extLst>
        </xdr:cNvPr>
        <xdr:cNvCxnSpPr/>
      </xdr:nvCxnSpPr>
      <xdr:spPr>
        <a:xfrm flipV="1">
          <a:off x="3876890" y="13038667"/>
          <a:ext cx="4102943" cy="1037167"/>
        </a:xfrm>
        <a:prstGeom prst="straightConnector1">
          <a:avLst/>
        </a:prstGeom>
        <a:ln w="12700">
          <a:prstDash val="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470647</xdr:colOff>
      <xdr:row>0</xdr:row>
      <xdr:rowOff>0</xdr:rowOff>
    </xdr:from>
    <xdr:to>
      <xdr:col>17</xdr:col>
      <xdr:colOff>496918</xdr:colOff>
      <xdr:row>1</xdr:row>
      <xdr:rowOff>134470</xdr:rowOff>
    </xdr:to>
    <xdr:sp macro="" textlink="">
      <xdr:nvSpPr>
        <xdr:cNvPr id="17" name="テキスト ボックス 16">
          <a:extLst>
            <a:ext uri="{FF2B5EF4-FFF2-40B4-BE49-F238E27FC236}">
              <a16:creationId xmlns:a16="http://schemas.microsoft.com/office/drawing/2014/main" id="{201DB01E-64E5-434B-91D6-9BF7736CC8C2}"/>
            </a:ext>
          </a:extLst>
        </xdr:cNvPr>
        <xdr:cNvSpPr txBox="1"/>
      </xdr:nvSpPr>
      <xdr:spPr>
        <a:xfrm>
          <a:off x="9614647" y="0"/>
          <a:ext cx="1729565" cy="717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a:solidFill>
                <a:srgbClr val="7030A0"/>
              </a:solidFill>
              <a:latin typeface="Arial Black" panose="020B0A04020102020204" pitchFamily="34" charset="0"/>
            </a:rPr>
            <a:t>№</a:t>
          </a:r>
          <a:r>
            <a:rPr kumimoji="1" lang="en-US" altLang="ja-JP" sz="3200">
              <a:solidFill>
                <a:srgbClr val="7030A0"/>
              </a:solidFill>
              <a:latin typeface="Arial Black" panose="020B0A04020102020204" pitchFamily="34" charset="0"/>
            </a:rPr>
            <a:t>2</a:t>
          </a:r>
          <a:endParaRPr kumimoji="1" lang="ja-JP" altLang="en-US" sz="3200">
            <a:solidFill>
              <a:srgbClr val="7030A0"/>
            </a:solidFill>
            <a:latin typeface="Arial Black" panose="020B0A04020102020204" pitchFamily="34" charset="0"/>
          </a:endParaRPr>
        </a:p>
      </xdr:txBody>
    </xdr:sp>
    <xdr:clientData/>
  </xdr:twoCellAnchor>
  <xdr:twoCellAnchor>
    <xdr:from>
      <xdr:col>3</xdr:col>
      <xdr:colOff>370417</xdr:colOff>
      <xdr:row>37</xdr:row>
      <xdr:rowOff>264583</xdr:rowOff>
    </xdr:from>
    <xdr:to>
      <xdr:col>5</xdr:col>
      <xdr:colOff>72838</xdr:colOff>
      <xdr:row>38</xdr:row>
      <xdr:rowOff>340534</xdr:rowOff>
    </xdr:to>
    <xdr:sp macro="" textlink="">
      <xdr:nvSpPr>
        <xdr:cNvPr id="13" name="楕円 12">
          <a:extLst>
            <a:ext uri="{FF2B5EF4-FFF2-40B4-BE49-F238E27FC236}">
              <a16:creationId xmlns:a16="http://schemas.microsoft.com/office/drawing/2014/main" id="{B6F87E2B-B817-4183-ADC0-BF4CC68FEA9C}"/>
            </a:ext>
          </a:extLst>
        </xdr:cNvPr>
        <xdr:cNvSpPr/>
      </xdr:nvSpPr>
      <xdr:spPr>
        <a:xfrm>
          <a:off x="3048000" y="13081000"/>
          <a:ext cx="485588" cy="47811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582083</xdr:colOff>
      <xdr:row>29</xdr:row>
      <xdr:rowOff>264584</xdr:rowOff>
    </xdr:from>
    <xdr:to>
      <xdr:col>18</xdr:col>
      <xdr:colOff>9070</xdr:colOff>
      <xdr:row>30</xdr:row>
      <xdr:rowOff>221005</xdr:rowOff>
    </xdr:to>
    <xdr:sp macro="" textlink="">
      <xdr:nvSpPr>
        <xdr:cNvPr id="14" name="テキスト ボックス 13">
          <a:extLst>
            <a:ext uri="{FF2B5EF4-FFF2-40B4-BE49-F238E27FC236}">
              <a16:creationId xmlns:a16="http://schemas.microsoft.com/office/drawing/2014/main" id="{04E04690-C086-4D89-B3E7-2FF261E60CDD}"/>
            </a:ext>
          </a:extLst>
        </xdr:cNvPr>
        <xdr:cNvSpPr txBox="1"/>
      </xdr:nvSpPr>
      <xdr:spPr>
        <a:xfrm>
          <a:off x="9736666" y="9863667"/>
          <a:ext cx="961571" cy="358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rgbClr val="7030A0"/>
              </a:solidFill>
              <a:latin typeface="Arial Black" panose="020B0A04020102020204" pitchFamily="34" charset="0"/>
            </a:rPr>
            <a:t>№</a:t>
          </a:r>
          <a:r>
            <a:rPr kumimoji="1" lang="en-US" altLang="ja-JP" sz="1800">
              <a:solidFill>
                <a:srgbClr val="7030A0"/>
              </a:solidFill>
              <a:latin typeface="Arial Black" panose="020B0A04020102020204" pitchFamily="34" charset="0"/>
            </a:rPr>
            <a:t>5</a:t>
          </a:r>
          <a:endParaRPr kumimoji="1" lang="ja-JP" altLang="en-US" sz="1800">
            <a:solidFill>
              <a:srgbClr val="7030A0"/>
            </a:solidFill>
            <a:latin typeface="Arial Black" panose="020B0A04020102020204" pitchFamily="34" charset="0"/>
          </a:endParaRPr>
        </a:p>
      </xdr:txBody>
    </xdr:sp>
    <xdr:clientData/>
  </xdr:twoCellAnchor>
  <xdr:twoCellAnchor>
    <xdr:from>
      <xdr:col>7</xdr:col>
      <xdr:colOff>338668</xdr:colOff>
      <xdr:row>29</xdr:row>
      <xdr:rowOff>275168</xdr:rowOff>
    </xdr:from>
    <xdr:to>
      <xdr:col>10</xdr:col>
      <xdr:colOff>34471</xdr:colOff>
      <xdr:row>30</xdr:row>
      <xdr:rowOff>182905</xdr:rowOff>
    </xdr:to>
    <xdr:sp macro="" textlink="">
      <xdr:nvSpPr>
        <xdr:cNvPr id="15" name="テキスト ボックス 14">
          <a:extLst>
            <a:ext uri="{FF2B5EF4-FFF2-40B4-BE49-F238E27FC236}">
              <a16:creationId xmlns:a16="http://schemas.microsoft.com/office/drawing/2014/main" id="{6CF686D8-C107-461E-B411-B3672CAEC0ED}"/>
            </a:ext>
          </a:extLst>
        </xdr:cNvPr>
        <xdr:cNvSpPr txBox="1"/>
      </xdr:nvSpPr>
      <xdr:spPr>
        <a:xfrm>
          <a:off x="4603751" y="9874251"/>
          <a:ext cx="902303" cy="3099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rgbClr val="7030A0"/>
              </a:solidFill>
              <a:latin typeface="Arial Black" panose="020B0A04020102020204" pitchFamily="34" charset="0"/>
            </a:rPr>
            <a:t>№６</a:t>
          </a:r>
        </a:p>
      </xdr:txBody>
    </xdr:sp>
    <xdr:clientData/>
  </xdr:twoCellAnchor>
  <xdr:twoCellAnchor>
    <xdr:from>
      <xdr:col>14</xdr:col>
      <xdr:colOff>928221</xdr:colOff>
      <xdr:row>5</xdr:row>
      <xdr:rowOff>364690</xdr:rowOff>
    </xdr:from>
    <xdr:to>
      <xdr:col>16</xdr:col>
      <xdr:colOff>448236</xdr:colOff>
      <xdr:row>6</xdr:row>
      <xdr:rowOff>41709</xdr:rowOff>
    </xdr:to>
    <xdr:sp macro="" textlink="">
      <xdr:nvSpPr>
        <xdr:cNvPr id="4" name="吹き出し: 四角形 3">
          <a:extLst>
            <a:ext uri="{FF2B5EF4-FFF2-40B4-BE49-F238E27FC236}">
              <a16:creationId xmlns:a16="http://schemas.microsoft.com/office/drawing/2014/main" id="{84E4C2A3-113D-48D0-9FAE-2B19F2230202}"/>
            </a:ext>
          </a:extLst>
        </xdr:cNvPr>
        <xdr:cNvSpPr/>
      </xdr:nvSpPr>
      <xdr:spPr>
        <a:xfrm>
          <a:off x="9209368" y="2079190"/>
          <a:ext cx="1425015" cy="282137"/>
        </a:xfrm>
        <a:prstGeom prst="wedgeRectCallout">
          <a:avLst>
            <a:gd name="adj1" fmla="val -110467"/>
            <a:gd name="adj2" fmla="val 85824"/>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a:solidFill>
                <a:sysClr val="windowText" lastClr="000000"/>
              </a:solidFill>
            </a:rPr>
            <a:t>『</a:t>
          </a:r>
          <a:r>
            <a:rPr kumimoji="1" lang="ja-JP" altLang="en-US" sz="1050">
              <a:solidFill>
                <a:sysClr val="windowText" lastClr="000000"/>
              </a:solidFill>
            </a:rPr>
            <a:t>集計表</a:t>
          </a:r>
          <a:r>
            <a:rPr kumimoji="1" lang="en-US" altLang="ja-JP" sz="1050">
              <a:solidFill>
                <a:sysClr val="windowText" lastClr="000000"/>
              </a:solidFill>
            </a:rPr>
            <a:t>』</a:t>
          </a:r>
          <a:r>
            <a:rPr kumimoji="1" lang="ja-JP" altLang="en-US" sz="1050">
              <a:solidFill>
                <a:sysClr val="windowText" lastClr="000000"/>
              </a:solidFill>
            </a:rPr>
            <a:t>№４と照合</a:t>
          </a:r>
        </a:p>
      </xdr:txBody>
    </xdr:sp>
    <xdr:clientData/>
  </xdr:twoCellAnchor>
  <xdr:twoCellAnchor>
    <xdr:from>
      <xdr:col>14</xdr:col>
      <xdr:colOff>942042</xdr:colOff>
      <xdr:row>7</xdr:row>
      <xdr:rowOff>228974</xdr:rowOff>
    </xdr:from>
    <xdr:to>
      <xdr:col>16</xdr:col>
      <xdr:colOff>470647</xdr:colOff>
      <xdr:row>8</xdr:row>
      <xdr:rowOff>44823</xdr:rowOff>
    </xdr:to>
    <xdr:sp macro="" textlink="">
      <xdr:nvSpPr>
        <xdr:cNvPr id="20" name="吹き出し: 四角形 19">
          <a:extLst>
            <a:ext uri="{FF2B5EF4-FFF2-40B4-BE49-F238E27FC236}">
              <a16:creationId xmlns:a16="http://schemas.microsoft.com/office/drawing/2014/main" id="{6F0A8377-7C40-4FCC-A557-257F61CAC7E3}"/>
            </a:ext>
          </a:extLst>
        </xdr:cNvPr>
        <xdr:cNvSpPr/>
      </xdr:nvSpPr>
      <xdr:spPr>
        <a:xfrm>
          <a:off x="9223189" y="3008033"/>
          <a:ext cx="1433605" cy="275290"/>
        </a:xfrm>
        <a:prstGeom prst="wedgeRectCallout">
          <a:avLst>
            <a:gd name="adj1" fmla="val -110893"/>
            <a:gd name="adj2" fmla="val 64870"/>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a:solidFill>
                <a:sysClr val="windowText" lastClr="000000"/>
              </a:solidFill>
            </a:rPr>
            <a:t>『</a:t>
          </a:r>
          <a:r>
            <a:rPr kumimoji="1" lang="ja-JP" altLang="en-US" sz="1050">
              <a:solidFill>
                <a:sysClr val="windowText" lastClr="000000"/>
              </a:solidFill>
            </a:rPr>
            <a:t>集計表</a:t>
          </a:r>
          <a:r>
            <a:rPr kumimoji="1" lang="en-US" altLang="ja-JP" sz="1050">
              <a:solidFill>
                <a:sysClr val="windowText" lastClr="000000"/>
              </a:solidFill>
            </a:rPr>
            <a:t>』</a:t>
          </a:r>
          <a:r>
            <a:rPr kumimoji="1" lang="ja-JP" altLang="en-US" sz="1050">
              <a:solidFill>
                <a:sysClr val="windowText" lastClr="000000"/>
              </a:solidFill>
            </a:rPr>
            <a:t>№４と照合</a:t>
          </a:r>
        </a:p>
      </xdr:txBody>
    </xdr:sp>
    <xdr:clientData/>
  </xdr:twoCellAnchor>
  <xdr:twoCellAnchor>
    <xdr:from>
      <xdr:col>15</xdr:col>
      <xdr:colOff>206189</xdr:colOff>
      <xdr:row>9</xdr:row>
      <xdr:rowOff>89647</xdr:rowOff>
    </xdr:from>
    <xdr:to>
      <xdr:col>16</xdr:col>
      <xdr:colOff>700493</xdr:colOff>
      <xdr:row>9</xdr:row>
      <xdr:rowOff>350494</xdr:rowOff>
    </xdr:to>
    <xdr:sp macro="" textlink="">
      <xdr:nvSpPr>
        <xdr:cNvPr id="16" name="吹き出し: 四角形 15">
          <a:extLst>
            <a:ext uri="{FF2B5EF4-FFF2-40B4-BE49-F238E27FC236}">
              <a16:creationId xmlns:a16="http://schemas.microsoft.com/office/drawing/2014/main" id="{865E9914-7C9E-4161-A2E4-B82EFB6DCE0C}"/>
            </a:ext>
          </a:extLst>
        </xdr:cNvPr>
        <xdr:cNvSpPr/>
      </xdr:nvSpPr>
      <xdr:spPr>
        <a:xfrm>
          <a:off x="9540689" y="3787588"/>
          <a:ext cx="1345951" cy="260847"/>
        </a:xfrm>
        <a:prstGeom prst="wedgeRectCallout">
          <a:avLst>
            <a:gd name="adj1" fmla="val -66810"/>
            <a:gd name="adj2" fmla="val 155743"/>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rPr>
            <a:t>平均値を算出する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53</xdr:col>
      <xdr:colOff>212912</xdr:colOff>
      <xdr:row>0</xdr:row>
      <xdr:rowOff>0</xdr:rowOff>
    </xdr:from>
    <xdr:to>
      <xdr:col>54</xdr:col>
      <xdr:colOff>788894</xdr:colOff>
      <xdr:row>1</xdr:row>
      <xdr:rowOff>0</xdr:rowOff>
    </xdr:to>
    <xdr:sp macro="" textlink="">
      <xdr:nvSpPr>
        <xdr:cNvPr id="5" name="テキスト ボックス 4">
          <a:extLst>
            <a:ext uri="{FF2B5EF4-FFF2-40B4-BE49-F238E27FC236}">
              <a16:creationId xmlns:a16="http://schemas.microsoft.com/office/drawing/2014/main" id="{B946030B-DD96-4B77-A607-BB301F1057F6}"/>
            </a:ext>
          </a:extLst>
        </xdr:cNvPr>
        <xdr:cNvSpPr txBox="1"/>
      </xdr:nvSpPr>
      <xdr:spPr>
        <a:xfrm>
          <a:off x="11441206" y="0"/>
          <a:ext cx="1427629" cy="560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a:solidFill>
                <a:srgbClr val="7030A0"/>
              </a:solidFill>
              <a:latin typeface="Arial Black" panose="020B0A04020102020204" pitchFamily="34" charset="0"/>
            </a:rPr>
            <a:t>№</a:t>
          </a:r>
          <a:r>
            <a:rPr kumimoji="1" lang="en-US" altLang="ja-JP" sz="3200">
              <a:solidFill>
                <a:srgbClr val="7030A0"/>
              </a:solidFill>
              <a:latin typeface="Arial Black" panose="020B0A04020102020204" pitchFamily="34" charset="0"/>
            </a:rPr>
            <a:t>3</a:t>
          </a:r>
          <a:endParaRPr kumimoji="1" lang="ja-JP" altLang="en-US" sz="3200">
            <a:solidFill>
              <a:srgbClr val="7030A0"/>
            </a:solidFill>
            <a:latin typeface="Arial Black" panose="020B0A04020102020204" pitchFamily="34" charset="0"/>
          </a:endParaRPr>
        </a:p>
      </xdr:txBody>
    </xdr:sp>
    <xdr:clientData/>
  </xdr:twoCellAnchor>
  <xdr:twoCellAnchor>
    <xdr:from>
      <xdr:col>54</xdr:col>
      <xdr:colOff>565773</xdr:colOff>
      <xdr:row>5</xdr:row>
      <xdr:rowOff>589803</xdr:rowOff>
    </xdr:from>
    <xdr:to>
      <xdr:col>56</xdr:col>
      <xdr:colOff>301190</xdr:colOff>
      <xdr:row>6</xdr:row>
      <xdr:rowOff>280270</xdr:rowOff>
    </xdr:to>
    <xdr:sp macro="" textlink="">
      <xdr:nvSpPr>
        <xdr:cNvPr id="6" name="吹き出し: 四角形 5">
          <a:extLst>
            <a:ext uri="{FF2B5EF4-FFF2-40B4-BE49-F238E27FC236}">
              <a16:creationId xmlns:a16="http://schemas.microsoft.com/office/drawing/2014/main" id="{68E15E65-37E4-4B73-A101-53124126DEDA}"/>
            </a:ext>
          </a:extLst>
        </xdr:cNvPr>
        <xdr:cNvSpPr/>
      </xdr:nvSpPr>
      <xdr:spPr>
        <a:xfrm>
          <a:off x="11287561" y="1557991"/>
          <a:ext cx="1420782" cy="282138"/>
        </a:xfrm>
        <a:prstGeom prst="wedgeRectCallout">
          <a:avLst>
            <a:gd name="adj1" fmla="val -86841"/>
            <a:gd name="adj2" fmla="val 63582"/>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a:solidFill>
                <a:sysClr val="windowText" lastClr="000000"/>
              </a:solidFill>
            </a:rPr>
            <a:t>『</a:t>
          </a:r>
          <a:r>
            <a:rPr kumimoji="1" lang="ja-JP" altLang="en-US" sz="1050">
              <a:solidFill>
                <a:sysClr val="windowText" lastClr="000000"/>
              </a:solidFill>
            </a:rPr>
            <a:t>集計表</a:t>
          </a:r>
          <a:r>
            <a:rPr kumimoji="1" lang="en-US" altLang="ja-JP" sz="1050">
              <a:solidFill>
                <a:sysClr val="windowText" lastClr="000000"/>
              </a:solidFill>
            </a:rPr>
            <a:t>』</a:t>
          </a:r>
          <a:r>
            <a:rPr kumimoji="1" lang="ja-JP" altLang="en-US" sz="1050">
              <a:solidFill>
                <a:sysClr val="windowText" lastClr="000000"/>
              </a:solidFill>
            </a:rPr>
            <a:t>№４と照合</a:t>
          </a:r>
        </a:p>
      </xdr:txBody>
    </xdr:sp>
    <xdr:clientData/>
  </xdr:twoCellAnchor>
  <xdr:twoCellAnchor>
    <xdr:from>
      <xdr:col>54</xdr:col>
      <xdr:colOff>599390</xdr:colOff>
      <xdr:row>7</xdr:row>
      <xdr:rowOff>339788</xdr:rowOff>
    </xdr:from>
    <xdr:to>
      <xdr:col>56</xdr:col>
      <xdr:colOff>334807</xdr:colOff>
      <xdr:row>8</xdr:row>
      <xdr:rowOff>191619</xdr:rowOff>
    </xdr:to>
    <xdr:sp macro="" textlink="">
      <xdr:nvSpPr>
        <xdr:cNvPr id="7" name="吹き出し: 四角形 6">
          <a:extLst>
            <a:ext uri="{FF2B5EF4-FFF2-40B4-BE49-F238E27FC236}">
              <a16:creationId xmlns:a16="http://schemas.microsoft.com/office/drawing/2014/main" id="{B0ECC783-5EB3-4BFB-9918-DAFF612C6BED}"/>
            </a:ext>
          </a:extLst>
        </xdr:cNvPr>
        <xdr:cNvSpPr/>
      </xdr:nvSpPr>
      <xdr:spPr>
        <a:xfrm>
          <a:off x="11321178" y="2329953"/>
          <a:ext cx="1420782" cy="282137"/>
        </a:xfrm>
        <a:prstGeom prst="wedgeRectCallout">
          <a:avLst>
            <a:gd name="adj1" fmla="val -89996"/>
            <a:gd name="adj2" fmla="val 89001"/>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a:solidFill>
                <a:sysClr val="windowText" lastClr="000000"/>
              </a:solidFill>
            </a:rPr>
            <a:t>『</a:t>
          </a:r>
          <a:r>
            <a:rPr kumimoji="1" lang="ja-JP" altLang="en-US" sz="1050">
              <a:solidFill>
                <a:sysClr val="windowText" lastClr="000000"/>
              </a:solidFill>
            </a:rPr>
            <a:t>集計表</a:t>
          </a:r>
          <a:r>
            <a:rPr kumimoji="1" lang="en-US" altLang="ja-JP" sz="1050">
              <a:solidFill>
                <a:sysClr val="windowText" lastClr="000000"/>
              </a:solidFill>
            </a:rPr>
            <a:t>』</a:t>
          </a:r>
          <a:r>
            <a:rPr kumimoji="1" lang="ja-JP" altLang="en-US" sz="1050">
              <a:solidFill>
                <a:sysClr val="windowText" lastClr="000000"/>
              </a:solidFill>
            </a:rPr>
            <a:t>№４と照合</a:t>
          </a:r>
        </a:p>
      </xdr:txBody>
    </xdr:sp>
    <xdr:clientData/>
  </xdr:twoCellAnchor>
  <xdr:twoCellAnchor>
    <xdr:from>
      <xdr:col>55</xdr:col>
      <xdr:colOff>151155</xdr:colOff>
      <xdr:row>9</xdr:row>
      <xdr:rowOff>133601</xdr:rowOff>
    </xdr:from>
    <xdr:to>
      <xdr:col>56</xdr:col>
      <xdr:colOff>645459</xdr:colOff>
      <xdr:row>9</xdr:row>
      <xdr:rowOff>394448</xdr:rowOff>
    </xdr:to>
    <xdr:sp macro="" textlink="">
      <xdr:nvSpPr>
        <xdr:cNvPr id="8" name="吹き出し: 四角形 7">
          <a:extLst>
            <a:ext uri="{FF2B5EF4-FFF2-40B4-BE49-F238E27FC236}">
              <a16:creationId xmlns:a16="http://schemas.microsoft.com/office/drawing/2014/main" id="{1BE66DF8-4070-46DA-9A4D-9E49D97854FE}"/>
            </a:ext>
          </a:extLst>
        </xdr:cNvPr>
        <xdr:cNvSpPr/>
      </xdr:nvSpPr>
      <xdr:spPr>
        <a:xfrm>
          <a:off x="11787343" y="2984377"/>
          <a:ext cx="1265269" cy="260847"/>
        </a:xfrm>
        <a:prstGeom prst="wedgeRectCallout">
          <a:avLst>
            <a:gd name="adj1" fmla="val -60150"/>
            <a:gd name="adj2" fmla="val 117079"/>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rPr>
            <a:t>平均値を算出する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68035</xdr:colOff>
      <xdr:row>0</xdr:row>
      <xdr:rowOff>0</xdr:rowOff>
    </xdr:from>
    <xdr:to>
      <xdr:col>6</xdr:col>
      <xdr:colOff>436687</xdr:colOff>
      <xdr:row>1</xdr:row>
      <xdr:rowOff>201706</xdr:rowOff>
    </xdr:to>
    <xdr:sp macro="" textlink="">
      <xdr:nvSpPr>
        <xdr:cNvPr id="5" name="テキスト ボックス 4">
          <a:extLst>
            <a:ext uri="{FF2B5EF4-FFF2-40B4-BE49-F238E27FC236}">
              <a16:creationId xmlns:a16="http://schemas.microsoft.com/office/drawing/2014/main" id="{0FD8DFEE-ABB3-41E9-BC6B-732BED2868B2}"/>
            </a:ext>
          </a:extLst>
        </xdr:cNvPr>
        <xdr:cNvSpPr txBox="1"/>
      </xdr:nvSpPr>
      <xdr:spPr>
        <a:xfrm>
          <a:off x="6892417" y="0"/>
          <a:ext cx="1309946" cy="593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a:solidFill>
                <a:srgbClr val="7030A0"/>
              </a:solidFill>
              <a:latin typeface="Arial Black" panose="020B0A04020102020204" pitchFamily="34" charset="0"/>
            </a:rPr>
            <a:t>№</a:t>
          </a:r>
          <a:r>
            <a:rPr kumimoji="1" lang="en-US" altLang="ja-JP" sz="3200">
              <a:solidFill>
                <a:srgbClr val="7030A0"/>
              </a:solidFill>
              <a:latin typeface="Arial Black" panose="020B0A04020102020204" pitchFamily="34" charset="0"/>
            </a:rPr>
            <a:t>4</a:t>
          </a:r>
          <a:endParaRPr kumimoji="1" lang="ja-JP" altLang="en-US" sz="3200">
            <a:solidFill>
              <a:srgbClr val="7030A0"/>
            </a:solidFill>
            <a:latin typeface="Arial Black" panose="020B0A04020102020204" pitchFamily="34" charset="0"/>
          </a:endParaRPr>
        </a:p>
      </xdr:txBody>
    </xdr:sp>
    <xdr:clientData/>
  </xdr:twoCellAnchor>
  <xdr:twoCellAnchor>
    <xdr:from>
      <xdr:col>7</xdr:col>
      <xdr:colOff>101487</xdr:colOff>
      <xdr:row>3</xdr:row>
      <xdr:rowOff>60892</xdr:rowOff>
    </xdr:from>
    <xdr:to>
      <xdr:col>20</xdr:col>
      <xdr:colOff>274016</xdr:colOff>
      <xdr:row>9</xdr:row>
      <xdr:rowOff>91338</xdr:rowOff>
    </xdr:to>
    <xdr:sp macro="" textlink="">
      <xdr:nvSpPr>
        <xdr:cNvPr id="3" name="テキスト ボックス 2">
          <a:extLst>
            <a:ext uri="{FF2B5EF4-FFF2-40B4-BE49-F238E27FC236}">
              <a16:creationId xmlns:a16="http://schemas.microsoft.com/office/drawing/2014/main" id="{06ABE71A-7947-44FB-8182-8742E49D8FE8}"/>
            </a:ext>
          </a:extLst>
        </xdr:cNvPr>
        <xdr:cNvSpPr txBox="1"/>
      </xdr:nvSpPr>
      <xdr:spPr>
        <a:xfrm>
          <a:off x="8179871" y="1075765"/>
          <a:ext cx="5449865" cy="2953278"/>
        </a:xfrm>
        <a:prstGeom prst="rect">
          <a:avLst/>
        </a:prstGeom>
        <a:solidFill>
          <a:schemeClr val="accent2">
            <a:lumMod val="20000"/>
            <a:lumOff val="8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600">
              <a:latin typeface="UD デジタル 教科書体 NK-R" panose="02020400000000000000" pitchFamily="18" charset="-128"/>
              <a:ea typeface="UD デジタル 教科書体 NK-R" panose="02020400000000000000" pitchFamily="18" charset="-128"/>
            </a:rPr>
            <a:t>【</a:t>
          </a:r>
          <a:r>
            <a:rPr kumimoji="1" lang="ja-JP" altLang="en-US" sz="1600">
              <a:latin typeface="UD デジタル 教科書体 NK-R" panose="02020400000000000000" pitchFamily="18" charset="-128"/>
              <a:ea typeface="UD デジタル 教科書体 NK-R" panose="02020400000000000000" pitchFamily="18" charset="-128"/>
            </a:rPr>
            <a:t>アンケート集計表</a:t>
          </a:r>
          <a:r>
            <a:rPr kumimoji="1" lang="en-US" altLang="ja-JP" sz="1600">
              <a:latin typeface="UD デジタル 教科書体 NK-R" panose="02020400000000000000" pitchFamily="18" charset="-128"/>
              <a:ea typeface="UD デジタル 教科書体 NK-R" panose="02020400000000000000" pitchFamily="18" charset="-128"/>
            </a:rPr>
            <a:t>】</a:t>
          </a:r>
          <a:r>
            <a:rPr kumimoji="1" lang="ja-JP" altLang="en-US" sz="1600">
              <a:latin typeface="UD デジタル 教科書体 NK-R" panose="02020400000000000000" pitchFamily="18" charset="-128"/>
              <a:ea typeface="UD デジタル 教科書体 NK-R" panose="02020400000000000000" pitchFamily="18" charset="-128"/>
            </a:rPr>
            <a:t>　</a:t>
          </a:r>
          <a:endParaRPr kumimoji="1" lang="en-US" altLang="ja-JP" sz="1600">
            <a:latin typeface="UD デジタル 教科書体 NK-R" panose="02020400000000000000" pitchFamily="18" charset="-128"/>
            <a:ea typeface="UD デジタル 教科書体 NK-R" panose="02020400000000000000" pitchFamily="18" charset="-128"/>
          </a:endParaRPr>
        </a:p>
        <a:p>
          <a:r>
            <a:rPr kumimoji="1" lang="en-US" altLang="ja-JP" sz="1600">
              <a:solidFill>
                <a:srgbClr val="FF0000"/>
              </a:solidFill>
              <a:latin typeface="UD デジタル 教科書体 NK-R" panose="02020400000000000000" pitchFamily="18" charset="-128"/>
              <a:ea typeface="UD デジタル 教科書体 NK-R" panose="02020400000000000000" pitchFamily="18" charset="-128"/>
            </a:rPr>
            <a:t>1</a:t>
          </a:r>
          <a:r>
            <a:rPr kumimoji="1" lang="ja-JP" altLang="en-US" sz="1600">
              <a:solidFill>
                <a:srgbClr val="FF0000"/>
              </a:solidFill>
              <a:latin typeface="UD デジタル 教科書体 NK-R" panose="02020400000000000000" pitchFamily="18" charset="-128"/>
              <a:ea typeface="UD デジタル 教科書体 NK-R" panose="02020400000000000000" pitchFamily="18" charset="-128"/>
            </a:rPr>
            <a:t>から</a:t>
          </a:r>
          <a:r>
            <a:rPr kumimoji="1" lang="en-US" altLang="ja-JP" sz="1600">
              <a:solidFill>
                <a:srgbClr val="FF0000"/>
              </a:solidFill>
              <a:latin typeface="UD デジタル 教科書体 NK-R" panose="02020400000000000000" pitchFamily="18" charset="-128"/>
              <a:ea typeface="UD デジタル 教科書体 NK-R" panose="02020400000000000000" pitchFamily="18" charset="-128"/>
            </a:rPr>
            <a:t>50</a:t>
          </a:r>
          <a:r>
            <a:rPr kumimoji="1" lang="ja-JP" altLang="en-US" sz="1600">
              <a:solidFill>
                <a:srgbClr val="FF0000"/>
              </a:solidFill>
              <a:latin typeface="UD デジタル 教科書体 NK-R" panose="02020400000000000000" pitchFamily="18" charset="-128"/>
              <a:ea typeface="UD デジタル 教科書体 NK-R" panose="02020400000000000000" pitchFamily="18" charset="-128"/>
            </a:rPr>
            <a:t>問の設問に対して</a:t>
          </a:r>
          <a:endParaRPr kumimoji="1" lang="en-US" altLang="ja-JP" sz="1600">
            <a:solidFill>
              <a:srgbClr val="FF0000"/>
            </a:solidFill>
            <a:latin typeface="UD デジタル 教科書体 NK-R" panose="02020400000000000000" pitchFamily="18" charset="-128"/>
            <a:ea typeface="UD デジタル 教科書体 NK-R" panose="02020400000000000000" pitchFamily="18" charset="-128"/>
          </a:endParaRPr>
        </a:p>
        <a:p>
          <a:r>
            <a:rPr kumimoji="1" lang="ja-JP" altLang="en-US" sz="1200">
              <a:latin typeface="UD デジタル 教科書体 NK-R" panose="02020400000000000000" pitchFamily="18" charset="-128"/>
              <a:ea typeface="UD デジタル 教科書体 NK-R" panose="02020400000000000000" pitchFamily="18" charset="-128"/>
            </a:rPr>
            <a:t>　「そう思う」と答えた「管理職（経営者）」「従業員」の回答数をカウント</a:t>
          </a:r>
          <a:endParaRPr kumimoji="1" lang="en-US" altLang="ja-JP" sz="1200">
            <a:latin typeface="UD デジタル 教科書体 NK-R" panose="02020400000000000000" pitchFamily="18" charset="-128"/>
            <a:ea typeface="UD デジタル 教科書体 NK-R" panose="02020400000000000000" pitchFamily="18" charset="-128"/>
          </a:endParaRPr>
        </a:p>
        <a:p>
          <a:r>
            <a:rPr kumimoji="1" lang="ja-JP" altLang="en-US" sz="1200">
              <a:latin typeface="UD デジタル 教科書体 NK-R" panose="02020400000000000000" pitchFamily="18" charset="-128"/>
              <a:ea typeface="UD デジタル 教科書体 NK-R" panose="02020400000000000000" pitchFamily="18" charset="-128"/>
            </a:rPr>
            <a:t>　「そう思わない」と答えた</a:t>
          </a:r>
          <a:r>
            <a:rPr kumimoji="1" lang="ja-JP" altLang="ja-JP" sz="1200">
              <a:solidFill>
                <a:schemeClr val="dk1"/>
              </a:solidFill>
              <a:effectLst/>
              <a:latin typeface="UD デジタル 教科書体 NK-R" panose="02020400000000000000" pitchFamily="18" charset="-128"/>
              <a:ea typeface="UD デジタル 教科書体 NK-R" panose="02020400000000000000" pitchFamily="18" charset="-128"/>
              <a:cs typeface="+mn-cs"/>
            </a:rPr>
            <a:t>「管理職（経営者）」「従業員」の回答数をカウント</a:t>
          </a:r>
          <a:r>
            <a:rPr kumimoji="1" lang="ja-JP" altLang="en-US" sz="1200">
              <a:solidFill>
                <a:schemeClr val="dk1"/>
              </a:solidFill>
              <a:effectLst/>
              <a:latin typeface="UD デジタル 教科書体 NK-R" panose="02020400000000000000" pitchFamily="18" charset="-128"/>
              <a:ea typeface="UD デジタル 教科書体 NK-R" panose="02020400000000000000" pitchFamily="18" charset="-128"/>
              <a:cs typeface="+mn-cs"/>
            </a:rPr>
            <a:t>　</a:t>
          </a:r>
          <a:endParaRPr kumimoji="1" lang="en-US" altLang="ja-JP" sz="1200">
            <a:solidFill>
              <a:schemeClr val="dk1"/>
            </a:solidFill>
            <a:effectLst/>
            <a:latin typeface="UD デジタル 教科書体 NK-R" panose="02020400000000000000" pitchFamily="18" charset="-128"/>
            <a:ea typeface="UD デジタル 教科書体 NK-R" panose="02020400000000000000" pitchFamily="18" charset="-128"/>
            <a:cs typeface="+mn-cs"/>
          </a:endParaRPr>
        </a:p>
        <a:p>
          <a:r>
            <a:rPr kumimoji="1" lang="ja-JP" altLang="en-US" sz="1200">
              <a:solidFill>
                <a:schemeClr val="dk1"/>
              </a:solidFill>
              <a:effectLst/>
              <a:latin typeface="UD デジタル 教科書体 NK-R" panose="02020400000000000000" pitchFamily="18" charset="-128"/>
              <a:ea typeface="UD デジタル 教科書体 NK-R" panose="02020400000000000000" pitchFamily="18" charset="-128"/>
              <a:cs typeface="+mn-cs"/>
            </a:rPr>
            <a:t>　</a:t>
          </a:r>
          <a:endParaRPr kumimoji="1" lang="en-US" altLang="ja-JP" sz="1200">
            <a:solidFill>
              <a:schemeClr val="dk1"/>
            </a:solidFill>
            <a:effectLst/>
            <a:latin typeface="UD デジタル 教科書体 NK-R" panose="02020400000000000000" pitchFamily="18" charset="-128"/>
            <a:ea typeface="UD デジタル 教科書体 NK-R" panose="02020400000000000000" pitchFamily="18" charset="-128"/>
            <a:cs typeface="+mn-cs"/>
          </a:endParaRPr>
        </a:p>
        <a:p>
          <a:r>
            <a:rPr kumimoji="1" lang="ja-JP" altLang="en-US" sz="1200">
              <a:solidFill>
                <a:schemeClr val="dk1"/>
              </a:solidFill>
              <a:effectLst/>
              <a:latin typeface="UD デジタル 教科書体 NK-R" panose="02020400000000000000" pitchFamily="18" charset="-128"/>
              <a:ea typeface="UD デジタル 教科書体 NK-R" panose="02020400000000000000" pitchFamily="18" charset="-128"/>
              <a:cs typeface="+mn-cs"/>
            </a:rPr>
            <a:t>　</a:t>
          </a:r>
          <a:r>
            <a:rPr kumimoji="1" lang="en-US" altLang="ja-JP" sz="1200">
              <a:solidFill>
                <a:schemeClr val="dk1"/>
              </a:solidFill>
              <a:effectLst/>
              <a:latin typeface="UD デジタル 教科書体 NK-R" panose="02020400000000000000" pitchFamily="18" charset="-128"/>
              <a:ea typeface="UD デジタル 教科書体 NK-R" panose="02020400000000000000" pitchFamily="18" charset="-128"/>
              <a:cs typeface="+mn-cs"/>
            </a:rPr>
            <a:t>※</a:t>
          </a:r>
          <a:r>
            <a:rPr kumimoji="1" lang="ja-JP" altLang="en-US" sz="1200">
              <a:solidFill>
                <a:schemeClr val="dk1"/>
              </a:solidFill>
              <a:effectLst/>
              <a:latin typeface="UD デジタル 教科書体 NK-R" panose="02020400000000000000" pitchFamily="18" charset="-128"/>
              <a:ea typeface="UD デジタル 教科書体 NK-R" panose="02020400000000000000" pitchFamily="18" charset="-128"/>
              <a:cs typeface="+mn-cs"/>
            </a:rPr>
            <a:t>集計表から見えてくるギャップ</a:t>
          </a:r>
          <a:endParaRPr kumimoji="1" lang="en-US" altLang="ja-JP" sz="1200">
            <a:solidFill>
              <a:schemeClr val="dk1"/>
            </a:solidFill>
            <a:effectLst/>
            <a:latin typeface="UD デジタル 教科書体 NK-R" panose="02020400000000000000" pitchFamily="18" charset="-128"/>
            <a:ea typeface="UD デジタル 教科書体 NK-R" panose="02020400000000000000" pitchFamily="18" charset="-128"/>
            <a:cs typeface="+mn-cs"/>
          </a:endParaRPr>
        </a:p>
        <a:p>
          <a:r>
            <a:rPr kumimoji="1" lang="ja-JP" altLang="en-US" sz="1200">
              <a:solidFill>
                <a:schemeClr val="dk1"/>
              </a:solidFill>
              <a:effectLst/>
              <a:latin typeface="UD デジタル 教科書体 NK-R" panose="02020400000000000000" pitchFamily="18" charset="-128"/>
              <a:ea typeface="UD デジタル 教科書体 NK-R" panose="02020400000000000000" pitchFamily="18" charset="-128"/>
              <a:cs typeface="+mn-cs"/>
            </a:rPr>
            <a:t>　　　例えば、同じ設問であっても管理職は「そう思うと」答えた数が多いが</a:t>
          </a:r>
          <a:endParaRPr kumimoji="1" lang="en-US" altLang="ja-JP" sz="1200">
            <a:solidFill>
              <a:schemeClr val="dk1"/>
            </a:solidFill>
            <a:effectLst/>
            <a:latin typeface="UD デジタル 教科書体 NK-R" panose="02020400000000000000" pitchFamily="18" charset="-128"/>
            <a:ea typeface="UD デジタル 教科書体 NK-R" panose="02020400000000000000" pitchFamily="18" charset="-128"/>
            <a:cs typeface="+mn-cs"/>
          </a:endParaRPr>
        </a:p>
        <a:p>
          <a:r>
            <a:rPr kumimoji="1" lang="ja-JP" altLang="en-US" sz="1200">
              <a:solidFill>
                <a:schemeClr val="dk1"/>
              </a:solidFill>
              <a:effectLst/>
              <a:latin typeface="UD デジタル 教科書体 NK-R" panose="02020400000000000000" pitchFamily="18" charset="-128"/>
              <a:ea typeface="UD デジタル 教科書体 NK-R" panose="02020400000000000000" pitchFamily="18" charset="-128"/>
              <a:cs typeface="+mn-cs"/>
            </a:rPr>
            <a:t>　　　従業員は「そう思わない」と答えた数が多い場合、その設問が検討すべき</a:t>
          </a:r>
          <a:endParaRPr kumimoji="1" lang="en-US" altLang="ja-JP" sz="1200">
            <a:solidFill>
              <a:schemeClr val="dk1"/>
            </a:solidFill>
            <a:effectLst/>
            <a:latin typeface="UD デジタル 教科書体 NK-R" panose="02020400000000000000" pitchFamily="18" charset="-128"/>
            <a:ea typeface="UD デジタル 教科書体 NK-R" panose="02020400000000000000" pitchFamily="18" charset="-128"/>
            <a:cs typeface="+mn-cs"/>
          </a:endParaRPr>
        </a:p>
        <a:p>
          <a:r>
            <a:rPr kumimoji="1" lang="ja-JP" altLang="en-US" sz="1200">
              <a:solidFill>
                <a:schemeClr val="dk1"/>
              </a:solidFill>
              <a:effectLst/>
              <a:latin typeface="UD デジタル 教科書体 NK-R" panose="02020400000000000000" pitchFamily="18" charset="-128"/>
              <a:ea typeface="UD デジタル 教科書体 NK-R" panose="02020400000000000000" pitchFamily="18" charset="-128"/>
              <a:cs typeface="+mn-cs"/>
            </a:rPr>
            <a:t>　　「課題」と「視点」になる可能性があります。</a:t>
          </a:r>
          <a:endParaRPr kumimoji="1" lang="en-US" altLang="ja-JP" sz="1200">
            <a:solidFill>
              <a:schemeClr val="dk1"/>
            </a:solidFill>
            <a:effectLst/>
            <a:latin typeface="UD デジタル 教科書体 NK-R" panose="02020400000000000000" pitchFamily="18" charset="-128"/>
            <a:ea typeface="UD デジタル 教科書体 NK-R" panose="02020400000000000000" pitchFamily="18" charset="-128"/>
            <a:cs typeface="+mn-cs"/>
          </a:endParaRPr>
        </a:p>
        <a:p>
          <a:r>
            <a:rPr kumimoji="1" lang="ja-JP" altLang="en-US" sz="1200">
              <a:solidFill>
                <a:schemeClr val="dk1"/>
              </a:solidFill>
              <a:effectLst/>
              <a:latin typeface="UD デジタル 教科書体 NK-R" panose="02020400000000000000" pitchFamily="18" charset="-128"/>
              <a:ea typeface="UD デジタル 教科書体 NK-R" panose="02020400000000000000" pitchFamily="18" charset="-128"/>
              <a:cs typeface="+mn-cs"/>
            </a:rPr>
            <a:t>　　 「集計結果」のレーダーチャートだけではわからない、隠された課題が見えて</a:t>
          </a:r>
          <a:endParaRPr kumimoji="1" lang="en-US" altLang="ja-JP" sz="1200">
            <a:solidFill>
              <a:schemeClr val="dk1"/>
            </a:solidFill>
            <a:effectLst/>
            <a:latin typeface="UD デジタル 教科書体 NK-R" panose="02020400000000000000" pitchFamily="18" charset="-128"/>
            <a:ea typeface="UD デジタル 教科書体 NK-R" panose="02020400000000000000" pitchFamily="18" charset="-128"/>
            <a:cs typeface="+mn-cs"/>
          </a:endParaRPr>
        </a:p>
        <a:p>
          <a:r>
            <a:rPr kumimoji="1" lang="ja-JP" altLang="en-US" sz="1200">
              <a:solidFill>
                <a:schemeClr val="dk1"/>
              </a:solidFill>
              <a:effectLst/>
              <a:latin typeface="UD デジタル 教科書体 NK-R" panose="02020400000000000000" pitchFamily="18" charset="-128"/>
              <a:ea typeface="UD デジタル 教科書体 NK-R" panose="02020400000000000000" pitchFamily="18" charset="-128"/>
              <a:cs typeface="+mn-cs"/>
            </a:rPr>
            <a:t>　　くるかもしれません。</a:t>
          </a:r>
          <a:endParaRPr kumimoji="1" lang="en-US" altLang="ja-JP" sz="1200">
            <a:solidFill>
              <a:schemeClr val="dk1"/>
            </a:solidFill>
            <a:effectLst/>
            <a:latin typeface="UD デジタル 教科書体 NK-R" panose="02020400000000000000" pitchFamily="18" charset="-128"/>
            <a:ea typeface="UD デジタル 教科書体 NK-R" panose="02020400000000000000" pitchFamily="18" charset="-128"/>
            <a:cs typeface="+mn-cs"/>
          </a:endParaRPr>
        </a:p>
        <a:p>
          <a:r>
            <a:rPr kumimoji="1" lang="ja-JP" altLang="en-US" sz="1200">
              <a:solidFill>
                <a:schemeClr val="dk1"/>
              </a:solidFill>
              <a:effectLst/>
              <a:latin typeface="UD デジタル 教科書体 NK-R" panose="02020400000000000000" pitchFamily="18" charset="-128"/>
              <a:ea typeface="UD デジタル 教科書体 NK-R" panose="02020400000000000000" pitchFamily="18" charset="-128"/>
              <a:cs typeface="+mn-cs"/>
            </a:rPr>
            <a:t>　　　</a:t>
          </a:r>
          <a:endParaRPr kumimoji="1" lang="en-US" altLang="ja-JP" sz="1200">
            <a:latin typeface="UD デジタル 教科書体 NK-R" panose="02020400000000000000" pitchFamily="18" charset="-128"/>
            <a:ea typeface="UD デジタル 教科書体 NK-R" panose="02020400000000000000" pitchFamily="18" charset="-128"/>
          </a:endParaRPr>
        </a:p>
        <a:p>
          <a:endParaRPr kumimoji="1" lang="en-US" altLang="ja-JP" sz="1200">
            <a:latin typeface="UD デジタル 教科書体 NK-R" panose="02020400000000000000" pitchFamily="18" charset="-128"/>
            <a:ea typeface="UD デジタル 教科書体 NK-R" panose="02020400000000000000" pitchFamily="18"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285750</xdr:colOff>
      <xdr:row>7</xdr:row>
      <xdr:rowOff>45720</xdr:rowOff>
    </xdr:from>
    <xdr:to>
      <xdr:col>27</xdr:col>
      <xdr:colOff>0</xdr:colOff>
      <xdr:row>20</xdr:row>
      <xdr:rowOff>190500</xdr:rowOff>
    </xdr:to>
    <xdr:grpSp>
      <xdr:nvGrpSpPr>
        <xdr:cNvPr id="9" name="グループ化 8">
          <a:extLst>
            <a:ext uri="{FF2B5EF4-FFF2-40B4-BE49-F238E27FC236}">
              <a16:creationId xmlns:a16="http://schemas.microsoft.com/office/drawing/2014/main" id="{00000000-0008-0000-0A00-000009000000}"/>
            </a:ext>
          </a:extLst>
        </xdr:cNvPr>
        <xdr:cNvGrpSpPr/>
      </xdr:nvGrpSpPr>
      <xdr:grpSpPr>
        <a:xfrm>
          <a:off x="268497" y="2297214"/>
          <a:ext cx="6951812" cy="3267543"/>
          <a:chOff x="269952" y="1524381"/>
          <a:chExt cx="7504045" cy="3205372"/>
        </a:xfrm>
      </xdr:grpSpPr>
      <xdr:graphicFrame macro="">
        <xdr:nvGraphicFramePr>
          <xdr:cNvPr id="2" name="グラフ 1">
            <a:extLst>
              <a:ext uri="{FF2B5EF4-FFF2-40B4-BE49-F238E27FC236}">
                <a16:creationId xmlns:a16="http://schemas.microsoft.com/office/drawing/2014/main" id="{00000000-0008-0000-0A00-000002000000}"/>
              </a:ext>
            </a:extLst>
          </xdr:cNvPr>
          <xdr:cNvGraphicFramePr>
            <a:graphicFrameLocks/>
          </xdr:cNvGraphicFramePr>
        </xdr:nvGraphicFramePr>
        <xdr:xfrm>
          <a:off x="269952" y="1524381"/>
          <a:ext cx="7504045" cy="3205372"/>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5" name="テキスト ボックス 1">
            <a:extLst>
              <a:ext uri="{FF2B5EF4-FFF2-40B4-BE49-F238E27FC236}">
                <a16:creationId xmlns:a16="http://schemas.microsoft.com/office/drawing/2014/main" id="{00000000-0008-0000-0A00-000005000000}"/>
              </a:ext>
            </a:extLst>
          </xdr:cNvPr>
          <xdr:cNvSpPr txBox="1"/>
        </xdr:nvSpPr>
        <xdr:spPr>
          <a:xfrm>
            <a:off x="5190944" y="2929875"/>
            <a:ext cx="2285495" cy="494729"/>
          </a:xfrm>
          <a:prstGeom prst="rect">
            <a:avLst/>
          </a:prstGeom>
          <a:solidFill>
            <a:schemeClr val="accent1">
              <a:lumMod val="20000"/>
              <a:lumOff val="80000"/>
            </a:schemeClr>
          </a:solidFill>
        </xdr:spPr>
        <xdr:txBody>
          <a:bodyPr wrap="square" rtlCol="0" anchor="ctr" anchorCtr="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en-US" altLang="ja-JP" sz="1000">
                <a:latin typeface="Meiryo UI" panose="020B0604030504040204" pitchFamily="50" charset="-128"/>
                <a:ea typeface="Meiryo UI" panose="020B0604030504040204" pitchFamily="50" charset="-128"/>
                <a:cs typeface="Meiryo UI" panose="020B0604030504040204" pitchFamily="50" charset="-128"/>
              </a:rPr>
              <a:t>(</a:t>
            </a:r>
            <a:r>
              <a:rPr lang="ja-JP" altLang="en-US" sz="1000">
                <a:latin typeface="Meiryo UI" panose="020B0604030504040204" pitchFamily="50" charset="-128"/>
                <a:ea typeface="Meiryo UI" panose="020B0604030504040204" pitchFamily="50" charset="-128"/>
                <a:cs typeface="Meiryo UI" panose="020B0604030504040204" pitchFamily="50" charset="-128"/>
              </a:rPr>
              <a:t>Ｂ</a:t>
            </a:r>
            <a:r>
              <a:rPr lang="en-US" altLang="ja-JP" sz="1000">
                <a:latin typeface="Meiryo UI" panose="020B0604030504040204" pitchFamily="50" charset="-128"/>
                <a:ea typeface="Meiryo UI" panose="020B0604030504040204" pitchFamily="50" charset="-128"/>
                <a:cs typeface="Meiryo UI" panose="020B0604030504040204" pitchFamily="50" charset="-128"/>
              </a:rPr>
              <a:t>)</a:t>
            </a:r>
            <a:r>
              <a:rPr lang="ja-JP" altLang="en-US" sz="1000">
                <a:latin typeface="Meiryo UI" panose="020B0604030504040204" pitchFamily="50" charset="-128"/>
                <a:ea typeface="Meiryo UI" panose="020B0604030504040204" pitchFamily="50" charset="-128"/>
                <a:cs typeface="Meiryo UI" panose="020B0604030504040204" pitchFamily="50" charset="-128"/>
              </a:rPr>
              <a:t>出産・育児の従業員への適切な対応</a:t>
            </a:r>
            <a:endParaRPr lang="en-US" altLang="ja-JP" sz="1000">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7" name="テキスト ボックス 1">
            <a:extLst>
              <a:ext uri="{FF2B5EF4-FFF2-40B4-BE49-F238E27FC236}">
                <a16:creationId xmlns:a16="http://schemas.microsoft.com/office/drawing/2014/main" id="{00000000-0008-0000-0A00-000007000000}"/>
              </a:ext>
            </a:extLst>
          </xdr:cNvPr>
          <xdr:cNvSpPr txBox="1"/>
        </xdr:nvSpPr>
        <xdr:spPr>
          <a:xfrm>
            <a:off x="400134" y="2933630"/>
            <a:ext cx="2194491" cy="479254"/>
          </a:xfrm>
          <a:prstGeom prst="rect">
            <a:avLst/>
          </a:prstGeom>
          <a:solidFill>
            <a:schemeClr val="accent1">
              <a:lumMod val="20000"/>
              <a:lumOff val="80000"/>
            </a:schemeClr>
          </a:solidFill>
        </xdr:spPr>
        <xdr:txBody>
          <a:bodyPr wrap="square" rtlCol="0" anchor="ctr" anchorCtr="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en-US" altLang="ja-JP" sz="1000">
                <a:latin typeface="Meiryo UI" panose="020B0604030504040204" pitchFamily="50" charset="-128"/>
                <a:ea typeface="Meiryo UI" panose="020B0604030504040204" pitchFamily="50" charset="-128"/>
                <a:cs typeface="Meiryo UI" panose="020B0604030504040204" pitchFamily="50" charset="-128"/>
              </a:rPr>
              <a:t>(</a:t>
            </a:r>
            <a:r>
              <a:rPr lang="ja-JP" altLang="en-US" sz="1000">
                <a:latin typeface="Meiryo UI" panose="020B0604030504040204" pitchFamily="50" charset="-128"/>
                <a:ea typeface="Meiryo UI" panose="020B0604030504040204" pitchFamily="50" charset="-128"/>
                <a:cs typeface="Meiryo UI" panose="020B0604030504040204" pitchFamily="50" charset="-128"/>
              </a:rPr>
              <a:t>Ｄ</a:t>
            </a:r>
            <a:r>
              <a:rPr lang="en-US" altLang="ja-JP" sz="1000">
                <a:latin typeface="Meiryo UI" panose="020B0604030504040204" pitchFamily="50" charset="-128"/>
                <a:ea typeface="Meiryo UI" panose="020B0604030504040204" pitchFamily="50" charset="-128"/>
                <a:cs typeface="Meiryo UI" panose="020B0604030504040204" pitchFamily="50" charset="-128"/>
              </a:rPr>
              <a:t>)</a:t>
            </a:r>
            <a:r>
              <a:rPr lang="ja-JP" altLang="en-US" sz="1000">
                <a:latin typeface="Meiryo UI" panose="020B0604030504040204" pitchFamily="50" charset="-128"/>
                <a:ea typeface="Meiryo UI" panose="020B0604030504040204" pitchFamily="50" charset="-128"/>
                <a:cs typeface="Meiryo UI" panose="020B0604030504040204" pitchFamily="50" charset="-128"/>
              </a:rPr>
              <a:t>働く女性の意欲・意識の向上と</a:t>
            </a:r>
            <a:endParaRPr lang="en-US" altLang="ja-JP" sz="1000">
              <a:latin typeface="Meiryo UI" panose="020B0604030504040204" pitchFamily="50" charset="-128"/>
              <a:ea typeface="Meiryo UI" panose="020B0604030504040204" pitchFamily="50" charset="-128"/>
              <a:cs typeface="Meiryo UI" panose="020B0604030504040204" pitchFamily="50" charset="-128"/>
            </a:endParaRPr>
          </a:p>
          <a:p>
            <a:pPr algn="ctr"/>
            <a:r>
              <a:rPr lang="ja-JP" altLang="en-US" sz="1000">
                <a:latin typeface="Meiryo UI" panose="020B0604030504040204" pitchFamily="50" charset="-128"/>
                <a:ea typeface="Meiryo UI" panose="020B0604030504040204" pitchFamily="50" charset="-128"/>
                <a:cs typeface="Meiryo UI" panose="020B0604030504040204" pitchFamily="50" charset="-128"/>
              </a:rPr>
              <a:t>キャリア形成</a:t>
            </a:r>
          </a:p>
        </xdr:txBody>
      </xdr:sp>
      <xdr:sp macro="" textlink="">
        <xdr:nvSpPr>
          <xdr:cNvPr id="6" name="テキスト ボックス 1">
            <a:extLst>
              <a:ext uri="{FF2B5EF4-FFF2-40B4-BE49-F238E27FC236}">
                <a16:creationId xmlns:a16="http://schemas.microsoft.com/office/drawing/2014/main" id="{00000000-0008-0000-0A00-000006000000}"/>
              </a:ext>
            </a:extLst>
          </xdr:cNvPr>
          <xdr:cNvSpPr txBox="1"/>
        </xdr:nvSpPr>
        <xdr:spPr>
          <a:xfrm>
            <a:off x="2923379" y="4264280"/>
            <a:ext cx="1916663" cy="370787"/>
          </a:xfrm>
          <a:prstGeom prst="rect">
            <a:avLst/>
          </a:prstGeom>
          <a:solidFill>
            <a:schemeClr val="accent1">
              <a:lumMod val="20000"/>
              <a:lumOff val="80000"/>
            </a:schemeClr>
          </a:solidFill>
        </xdr:spPr>
        <xdr:txBody>
          <a:bodyPr wrap="square"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en-US" altLang="ja-JP" sz="1000">
                <a:latin typeface="Meiryo UI" panose="020B0604030504040204" pitchFamily="50" charset="-128"/>
                <a:ea typeface="Meiryo UI" panose="020B0604030504040204" pitchFamily="50" charset="-128"/>
                <a:cs typeface="Meiryo UI" panose="020B0604030504040204" pitchFamily="50" charset="-128"/>
              </a:rPr>
              <a:t>(</a:t>
            </a:r>
            <a:r>
              <a:rPr lang="ja-JP" altLang="en-US" sz="1000">
                <a:latin typeface="Meiryo UI" panose="020B0604030504040204" pitchFamily="50" charset="-128"/>
                <a:ea typeface="Meiryo UI" panose="020B0604030504040204" pitchFamily="50" charset="-128"/>
                <a:cs typeface="Meiryo UI" panose="020B0604030504040204" pitchFamily="50" charset="-128"/>
              </a:rPr>
              <a:t>Ｃ</a:t>
            </a:r>
            <a:r>
              <a:rPr lang="en-US" altLang="ja-JP" sz="1000">
                <a:latin typeface="Meiryo UI" panose="020B0604030504040204" pitchFamily="50" charset="-128"/>
                <a:ea typeface="Meiryo UI" panose="020B0604030504040204" pitchFamily="50" charset="-128"/>
                <a:cs typeface="Meiryo UI" panose="020B0604030504040204" pitchFamily="50" charset="-128"/>
              </a:rPr>
              <a:t>)</a:t>
            </a:r>
            <a:r>
              <a:rPr lang="ja-JP" altLang="en-US" sz="1000">
                <a:latin typeface="Meiryo UI" panose="020B0604030504040204" pitchFamily="50" charset="-128"/>
                <a:ea typeface="Meiryo UI" panose="020B0604030504040204" pitchFamily="50" charset="-128"/>
                <a:cs typeface="Meiryo UI" panose="020B0604030504040204" pitchFamily="50" charset="-128"/>
              </a:rPr>
              <a:t>相談しやすい環境づくり</a:t>
            </a:r>
            <a:endParaRPr lang="en-US" altLang="ja-JP" sz="1000">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8" name="テキスト ボックス 1">
            <a:extLst>
              <a:ext uri="{FF2B5EF4-FFF2-40B4-BE49-F238E27FC236}">
                <a16:creationId xmlns:a16="http://schemas.microsoft.com/office/drawing/2014/main" id="{00000000-0008-0000-0A00-000008000000}"/>
              </a:ext>
            </a:extLst>
          </xdr:cNvPr>
          <xdr:cNvSpPr txBox="1"/>
        </xdr:nvSpPr>
        <xdr:spPr>
          <a:xfrm>
            <a:off x="2581757" y="1610914"/>
            <a:ext cx="2570008" cy="389892"/>
          </a:xfrm>
          <a:prstGeom prst="rect">
            <a:avLst/>
          </a:prstGeom>
          <a:solidFill>
            <a:schemeClr val="accent1">
              <a:lumMod val="20000"/>
              <a:lumOff val="80000"/>
            </a:schemeClr>
          </a:solidFill>
        </xdr:spPr>
        <xdr:txBody>
          <a:bodyPr wrap="square" rtlCol="0" anchor="ctr" anchorCtr="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en-US" altLang="ja-JP" sz="1000">
                <a:latin typeface="Meiryo UI" panose="020B0604030504040204" pitchFamily="50" charset="-128"/>
                <a:ea typeface="Meiryo UI" panose="020B0604030504040204" pitchFamily="50" charset="-128"/>
                <a:cs typeface="Meiryo UI" panose="020B0604030504040204" pitchFamily="50" charset="-128"/>
              </a:rPr>
              <a:t>(</a:t>
            </a:r>
            <a:r>
              <a:rPr lang="ja-JP" altLang="en-US" sz="1000">
                <a:latin typeface="Meiryo UI" panose="020B0604030504040204" pitchFamily="50" charset="-128"/>
                <a:ea typeface="Meiryo UI" panose="020B0604030504040204" pitchFamily="50" charset="-128"/>
                <a:cs typeface="Meiryo UI" panose="020B0604030504040204" pitchFamily="50" charset="-128"/>
              </a:rPr>
              <a:t>Ａ</a:t>
            </a:r>
            <a:r>
              <a:rPr lang="en-US" altLang="ja-JP" sz="1000">
                <a:latin typeface="Meiryo UI" panose="020B0604030504040204" pitchFamily="50" charset="-128"/>
                <a:ea typeface="Meiryo UI" panose="020B0604030504040204" pitchFamily="50" charset="-128"/>
                <a:cs typeface="Meiryo UI" panose="020B0604030504040204" pitchFamily="50" charset="-128"/>
              </a:rPr>
              <a:t>)</a:t>
            </a:r>
            <a:r>
              <a:rPr lang="ja-JP" altLang="en-US" sz="1000">
                <a:latin typeface="Meiryo UI" panose="020B0604030504040204" pitchFamily="50" charset="-128"/>
                <a:ea typeface="Meiryo UI" panose="020B0604030504040204" pitchFamily="50" charset="-128"/>
                <a:cs typeface="Meiryo UI" panose="020B0604030504040204" pitchFamily="50" charset="-128"/>
              </a:rPr>
              <a:t>両立支援と働き続けられる職場づくり</a:t>
            </a:r>
            <a:endParaRPr lang="en-US" altLang="ja-JP" sz="1000">
              <a:latin typeface="Meiryo UI" panose="020B0604030504040204" pitchFamily="50" charset="-128"/>
              <a:ea typeface="Meiryo UI" panose="020B0604030504040204" pitchFamily="50" charset="-128"/>
              <a:cs typeface="Meiryo UI" panose="020B0604030504040204" pitchFamily="50" charset="-128"/>
            </a:endParaRPr>
          </a:p>
        </xdr:txBody>
      </xdr:sp>
    </xdr:grpSp>
    <xdr:clientData/>
  </xdr:twoCellAnchor>
  <xdr:twoCellAnchor>
    <xdr:from>
      <xdr:col>23</xdr:col>
      <xdr:colOff>168087</xdr:colOff>
      <xdr:row>0</xdr:row>
      <xdr:rowOff>11207</xdr:rowOff>
    </xdr:from>
    <xdr:to>
      <xdr:col>28</xdr:col>
      <xdr:colOff>23008</xdr:colOff>
      <xdr:row>1</xdr:row>
      <xdr:rowOff>212912</xdr:rowOff>
    </xdr:to>
    <xdr:sp macro="" textlink="">
      <xdr:nvSpPr>
        <xdr:cNvPr id="10" name="テキスト ボックス 9">
          <a:extLst>
            <a:ext uri="{FF2B5EF4-FFF2-40B4-BE49-F238E27FC236}">
              <a16:creationId xmlns:a16="http://schemas.microsoft.com/office/drawing/2014/main" id="{28EB4A48-00E8-48F8-B642-6FB0A59DD1D5}"/>
            </a:ext>
          </a:extLst>
        </xdr:cNvPr>
        <xdr:cNvSpPr txBox="1"/>
      </xdr:nvSpPr>
      <xdr:spPr>
        <a:xfrm>
          <a:off x="6869205" y="11207"/>
          <a:ext cx="1311685" cy="5042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a:solidFill>
                <a:srgbClr val="7030A0"/>
              </a:solidFill>
              <a:latin typeface="Arial Black" panose="020B0A04020102020204" pitchFamily="34" charset="0"/>
            </a:rPr>
            <a:t>№</a:t>
          </a:r>
          <a:r>
            <a:rPr kumimoji="1" lang="en-US" altLang="ja-JP" sz="3200">
              <a:solidFill>
                <a:srgbClr val="7030A0"/>
              </a:solidFill>
              <a:latin typeface="Arial Black" panose="020B0A04020102020204" pitchFamily="34" charset="0"/>
            </a:rPr>
            <a:t>5</a:t>
          </a:r>
          <a:endParaRPr kumimoji="1" lang="ja-JP" altLang="en-US" sz="3200">
            <a:solidFill>
              <a:srgbClr val="7030A0"/>
            </a:solidFill>
            <a:latin typeface="Arial Black" panose="020B0A040201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15</xdr:col>
      <xdr:colOff>220980</xdr:colOff>
      <xdr:row>0</xdr:row>
      <xdr:rowOff>0</xdr:rowOff>
    </xdr:from>
    <xdr:to>
      <xdr:col>18</xdr:col>
      <xdr:colOff>2541</xdr:colOff>
      <xdr:row>1</xdr:row>
      <xdr:rowOff>155388</xdr:rowOff>
    </xdr:to>
    <xdr:sp macro="" textlink="">
      <xdr:nvSpPr>
        <xdr:cNvPr id="2" name="テキスト ボックス 1">
          <a:extLst>
            <a:ext uri="{FF2B5EF4-FFF2-40B4-BE49-F238E27FC236}">
              <a16:creationId xmlns:a16="http://schemas.microsoft.com/office/drawing/2014/main" id="{D1A86D8A-18A6-4DC8-9427-2E534C5ED80E}"/>
            </a:ext>
          </a:extLst>
        </xdr:cNvPr>
        <xdr:cNvSpPr txBox="1"/>
      </xdr:nvSpPr>
      <xdr:spPr>
        <a:xfrm>
          <a:off x="6507480" y="0"/>
          <a:ext cx="1038861" cy="5897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solidFill>
                <a:srgbClr val="7030A0"/>
              </a:solidFill>
              <a:latin typeface="Arial Black" panose="020B0A04020102020204" pitchFamily="34" charset="0"/>
            </a:rPr>
            <a:t>№</a:t>
          </a:r>
          <a:r>
            <a:rPr kumimoji="1" lang="en-US" altLang="ja-JP" sz="2400">
              <a:solidFill>
                <a:srgbClr val="7030A0"/>
              </a:solidFill>
              <a:latin typeface="Arial Black" panose="020B0A04020102020204" pitchFamily="34" charset="0"/>
            </a:rPr>
            <a:t>7</a:t>
          </a:r>
          <a:endParaRPr kumimoji="1" lang="ja-JP" altLang="en-US" sz="2400">
            <a:solidFill>
              <a:srgbClr val="7030A0"/>
            </a:solidFill>
            <a:latin typeface="Arial Black" panose="020B0A04020102020204" pitchFamily="34" charset="0"/>
          </a:endParaRPr>
        </a:p>
      </xdr:txBody>
    </xdr:sp>
    <xdr:clientData/>
  </xdr:twoCellAnchor>
  <xdr:twoCellAnchor>
    <xdr:from>
      <xdr:col>3</xdr:col>
      <xdr:colOff>130810</xdr:colOff>
      <xdr:row>26</xdr:row>
      <xdr:rowOff>436880</xdr:rowOff>
    </xdr:from>
    <xdr:to>
      <xdr:col>14</xdr:col>
      <xdr:colOff>232410</xdr:colOff>
      <xdr:row>36</xdr:row>
      <xdr:rowOff>30480</xdr:rowOff>
    </xdr:to>
    <xdr:sp macro="" textlink="">
      <xdr:nvSpPr>
        <xdr:cNvPr id="3" name="Rectangle 8">
          <a:extLst>
            <a:ext uri="{FF2B5EF4-FFF2-40B4-BE49-F238E27FC236}">
              <a16:creationId xmlns:a16="http://schemas.microsoft.com/office/drawing/2014/main" id="{65D26962-63E6-4641-B46E-8BA0DA3B5B61}"/>
            </a:ext>
          </a:extLst>
        </xdr:cNvPr>
        <xdr:cNvSpPr>
          <a:spLocks noChangeAspect="1" noChangeArrowheads="1"/>
        </xdr:cNvSpPr>
      </xdr:nvSpPr>
      <xdr:spPr bwMode="auto">
        <a:xfrm>
          <a:off x="1388110" y="9771380"/>
          <a:ext cx="4711700" cy="2062480"/>
        </a:xfrm>
        <a:prstGeom prst="rect">
          <a:avLst/>
        </a:prstGeom>
        <a:solidFill>
          <a:srgbClr val="F1F8EC"/>
        </a:solidFill>
        <a:ln w="9525">
          <a:solidFill>
            <a:srgbClr val="000000"/>
          </a:solidFill>
          <a:miter lim="800000"/>
          <a:headEnd/>
          <a:tailEnd/>
        </a:ln>
      </xdr:spPr>
      <xdr:txBody>
        <a:bodyPr rot="0" vert="horz" wrap="square" lIns="90000" tIns="90000" rIns="90000" bIns="90000" anchor="t" anchorCtr="0" upright="1">
          <a:noAutofit/>
        </a:bodyPr>
        <a:lstStyle/>
        <a:p>
          <a:pPr algn="ctr">
            <a:spcAft>
              <a:spcPts val="0"/>
            </a:spcAft>
          </a:pPr>
          <a:r>
            <a:rPr lang="en-US" altLang="ja-JP" sz="1200" kern="0" spc="215">
              <a:effectLst/>
              <a:latin typeface="UD デジタル 教科書体 NK-B" panose="02020700000000000000" pitchFamily="18" charset="-128"/>
              <a:ea typeface="UD デジタル 教科書体 NK-B" panose="02020700000000000000" pitchFamily="18" charset="-128"/>
              <a:cs typeface="Times New Roman" panose="02020603050405020304" pitchFamily="18" charset="0"/>
            </a:rPr>
            <a:t>【</a:t>
          </a:r>
          <a:r>
            <a:rPr lang="ja-JP" altLang="en-US" sz="1200" kern="0" spc="215">
              <a:effectLst/>
              <a:latin typeface="UD デジタル 教科書体 NK-B" panose="02020700000000000000" pitchFamily="18" charset="-128"/>
              <a:ea typeface="UD デジタル 教科書体 NK-B" panose="02020700000000000000" pitchFamily="18" charset="-128"/>
              <a:cs typeface="Times New Roman" panose="02020603050405020304" pitchFamily="18" charset="0"/>
            </a:rPr>
            <a:t>お問い合わせ</a:t>
          </a:r>
          <a:r>
            <a:rPr lang="en-US" altLang="ja-JP" sz="1200" kern="0" spc="215">
              <a:effectLst/>
              <a:latin typeface="UD デジタル 教科書体 NK-B" panose="02020700000000000000" pitchFamily="18" charset="-128"/>
              <a:ea typeface="UD デジタル 教科書体 NK-B" panose="02020700000000000000" pitchFamily="18" charset="-128"/>
              <a:cs typeface="Times New Roman" panose="02020603050405020304" pitchFamily="18" charset="0"/>
            </a:rPr>
            <a:t>】</a:t>
          </a:r>
        </a:p>
        <a:p>
          <a:pPr algn="ctr">
            <a:spcAft>
              <a:spcPts val="0"/>
            </a:spcAft>
          </a:pPr>
          <a:endParaRPr lang="en-US" altLang="ja-JP" sz="1200" kern="0" spc="215">
            <a:effectLst/>
            <a:latin typeface="UD デジタル 教科書体 NK-B" panose="02020700000000000000" pitchFamily="18" charset="-128"/>
            <a:ea typeface="UD デジタル 教科書体 NK-B" panose="02020700000000000000" pitchFamily="18" charset="-128"/>
            <a:cs typeface="Times New Roman" panose="02020603050405020304" pitchFamily="18" charset="0"/>
          </a:endParaRPr>
        </a:p>
        <a:p>
          <a:pPr algn="ctr">
            <a:spcAft>
              <a:spcPts val="0"/>
            </a:spcAft>
          </a:pPr>
          <a:r>
            <a:rPr lang="ja-JP" sz="1400" kern="0" spc="215">
              <a:effectLst/>
              <a:latin typeface="UD デジタル 教科書体 NK-B" panose="02020700000000000000" pitchFamily="18" charset="-128"/>
              <a:ea typeface="UD デジタル 教科書体 NK-B" panose="02020700000000000000" pitchFamily="18" charset="-128"/>
              <a:cs typeface="Times New Roman" panose="02020603050405020304" pitchFamily="18" charset="0"/>
            </a:rPr>
            <a:t>沖縄県女性就業・労働相談センター</a:t>
          </a:r>
          <a:endParaRPr lang="en-US" altLang="ja-JP" sz="1400" kern="0" spc="215">
            <a:effectLst/>
            <a:latin typeface="UD デジタル 教科書体 NK-B" panose="02020700000000000000" pitchFamily="18" charset="-128"/>
            <a:ea typeface="UD デジタル 教科書体 NK-B" panose="02020700000000000000" pitchFamily="18" charset="-128"/>
            <a:cs typeface="Times New Roman" panose="02020603050405020304" pitchFamily="18" charset="0"/>
          </a:endParaRPr>
        </a:p>
        <a:p>
          <a:pPr algn="ctr">
            <a:spcAft>
              <a:spcPts val="0"/>
            </a:spcAft>
          </a:pPr>
          <a:endParaRPr lang="ja-JP" sz="1100" kern="100">
            <a:effectLst/>
            <a:latin typeface="UD デジタル 教科書体 NK-B" panose="02020700000000000000" pitchFamily="18" charset="-128"/>
            <a:ea typeface="UD デジタル 教科書体 NK-B" panose="02020700000000000000" pitchFamily="18" charset="-128"/>
            <a:cs typeface="Times New Roman" panose="02020603050405020304" pitchFamily="18" charset="0"/>
          </a:endParaRPr>
        </a:p>
        <a:p>
          <a:pPr algn="ctr">
            <a:spcAft>
              <a:spcPts val="0"/>
            </a:spcAft>
          </a:pPr>
          <a:r>
            <a:rPr lang="ja-JP" sz="1100" kern="100">
              <a:effectLst/>
              <a:latin typeface="UD デジタル 教科書体 NK-B" panose="02020700000000000000" pitchFamily="18" charset="-128"/>
              <a:ea typeface="UD デジタル 教科書体 NK-B" panose="02020700000000000000" pitchFamily="18" charset="-128"/>
              <a:cs typeface="Times New Roman" panose="02020603050405020304" pitchFamily="18" charset="0"/>
            </a:rPr>
            <a:t>〒</a:t>
          </a:r>
          <a:r>
            <a:rPr lang="en-US" sz="1100" kern="100">
              <a:effectLst/>
              <a:latin typeface="UD デジタル 教科書体 NK-B" panose="02020700000000000000" pitchFamily="18" charset="-128"/>
              <a:ea typeface="UD デジタル 教科書体 NK-B" panose="02020700000000000000" pitchFamily="18" charset="-128"/>
              <a:cs typeface="Times New Roman" panose="02020603050405020304" pitchFamily="18" charset="0"/>
            </a:rPr>
            <a:t>900-0021 </a:t>
          </a:r>
          <a:r>
            <a:rPr lang="ja-JP" sz="1100" kern="100">
              <a:effectLst/>
              <a:latin typeface="UD デジタル 教科書体 NK-B" panose="02020700000000000000" pitchFamily="18" charset="-128"/>
              <a:ea typeface="UD デジタル 教科書体 NK-B" panose="02020700000000000000" pitchFamily="18" charset="-128"/>
              <a:cs typeface="Times New Roman" panose="02020603050405020304" pitchFamily="18" charset="0"/>
            </a:rPr>
            <a:t>那覇市泉崎</a:t>
          </a:r>
          <a:r>
            <a:rPr lang="en-US" sz="1100" kern="100">
              <a:effectLst/>
              <a:latin typeface="UD デジタル 教科書体 NK-B" panose="02020700000000000000" pitchFamily="18" charset="-128"/>
              <a:ea typeface="UD デジタル 教科書体 NK-B" panose="02020700000000000000" pitchFamily="18" charset="-128"/>
              <a:cs typeface="Times New Roman" panose="02020603050405020304" pitchFamily="18" charset="0"/>
            </a:rPr>
            <a:t>1-20-1</a:t>
          </a:r>
          <a:r>
            <a:rPr lang="ja-JP" sz="1100" kern="100">
              <a:effectLst/>
              <a:latin typeface="UD デジタル 教科書体 NK-B" panose="02020700000000000000" pitchFamily="18" charset="-128"/>
              <a:ea typeface="UD デジタル 教科書体 NK-B" panose="02020700000000000000" pitchFamily="18" charset="-128"/>
              <a:cs typeface="Times New Roman" panose="02020603050405020304" pitchFamily="18" charset="0"/>
            </a:rPr>
            <a:t>カフーナ旭橋</a:t>
          </a:r>
          <a:r>
            <a:rPr lang="en-US" sz="1100" kern="100">
              <a:effectLst/>
              <a:latin typeface="UD デジタル 教科書体 NK-B" panose="02020700000000000000" pitchFamily="18" charset="-128"/>
              <a:ea typeface="UD デジタル 教科書体 NK-B" panose="02020700000000000000" pitchFamily="18" charset="-128"/>
              <a:cs typeface="Times New Roman" panose="02020603050405020304" pitchFamily="18" charset="0"/>
            </a:rPr>
            <a:t>A</a:t>
          </a:r>
          <a:r>
            <a:rPr lang="ja-JP" sz="1100" kern="100">
              <a:effectLst/>
              <a:latin typeface="UD デジタル 教科書体 NK-B" panose="02020700000000000000" pitchFamily="18" charset="-128"/>
              <a:ea typeface="UD デジタル 教科書体 NK-B" panose="02020700000000000000" pitchFamily="18" charset="-128"/>
              <a:cs typeface="Times New Roman" panose="02020603050405020304" pitchFamily="18" charset="0"/>
            </a:rPr>
            <a:t>街区６階</a:t>
          </a:r>
        </a:p>
        <a:p>
          <a:pPr algn="ctr">
            <a:spcAft>
              <a:spcPts val="0"/>
            </a:spcAft>
          </a:pPr>
          <a:r>
            <a:rPr lang="en-US" sz="1100" kern="100">
              <a:effectLst/>
              <a:latin typeface="UD デジタル 教科書体 NK-B" panose="02020700000000000000" pitchFamily="18" charset="-128"/>
              <a:ea typeface="UD デジタル 教科書体 NK-B" panose="02020700000000000000" pitchFamily="18" charset="-128"/>
              <a:cs typeface="Times New Roman" panose="02020603050405020304" pitchFamily="18" charset="0"/>
            </a:rPr>
            <a:t>TEL(098)-863-1788 </a:t>
          </a:r>
          <a:r>
            <a:rPr lang="ja-JP" altLang="en-US" sz="1100" kern="100">
              <a:effectLst/>
              <a:latin typeface="UD デジタル 教科書体 NK-B" panose="02020700000000000000" pitchFamily="18" charset="-128"/>
              <a:ea typeface="UD デジタル 教科書体 NK-B" panose="02020700000000000000" pitchFamily="18" charset="-128"/>
              <a:cs typeface="Times New Roman" panose="02020603050405020304" pitchFamily="18" charset="0"/>
            </a:rPr>
            <a:t>　　　　</a:t>
          </a:r>
          <a:r>
            <a:rPr lang="en-US" sz="1100" kern="100">
              <a:effectLst/>
              <a:latin typeface="UD デジタル 教科書体 NK-B" panose="02020700000000000000" pitchFamily="18" charset="-128"/>
              <a:ea typeface="UD デジタル 教科書体 NK-B" panose="02020700000000000000" pitchFamily="18" charset="-128"/>
              <a:cs typeface="Times New Roman" panose="02020603050405020304" pitchFamily="18" charset="0"/>
            </a:rPr>
            <a:t> FAX(098)-863-1787</a:t>
          </a:r>
        </a:p>
        <a:p>
          <a:pPr algn="ctr">
            <a:spcAft>
              <a:spcPts val="0"/>
            </a:spcAft>
          </a:pPr>
          <a:endParaRPr lang="en-US" altLang="ja-JP" sz="1100" kern="100">
            <a:effectLst/>
            <a:latin typeface="UD デジタル 教科書体 NK-B" panose="02020700000000000000" pitchFamily="18" charset="-128"/>
            <a:ea typeface="UD デジタル 教科書体 NK-B" panose="02020700000000000000" pitchFamily="18" charset="-128"/>
            <a:cs typeface="Times New Roman" panose="02020603050405020304" pitchFamily="18" charset="0"/>
          </a:endParaRPr>
        </a:p>
        <a:p>
          <a:pPr algn="ctr">
            <a:spcAft>
              <a:spcPts val="0"/>
            </a:spcAft>
          </a:pPr>
          <a:r>
            <a:rPr lang="ja-JP" altLang="en-US" sz="1200" kern="100">
              <a:effectLst/>
              <a:latin typeface="UD デジタル 教科書体 NK-B" panose="02020700000000000000" pitchFamily="18" charset="-128"/>
              <a:ea typeface="UD デジタル 教科書体 NK-B" panose="02020700000000000000" pitchFamily="18" charset="-128"/>
              <a:cs typeface="Times New Roman" panose="02020603050405020304" pitchFamily="18" charset="0"/>
            </a:rPr>
            <a:t>♪ ご質問等あればいつでもご連絡ください ♬</a:t>
          </a:r>
          <a:endParaRPr lang="ja-JP" sz="1100" kern="100">
            <a:effectLst/>
            <a:latin typeface="UD デジタル 教科書体 NK-B" panose="02020700000000000000" pitchFamily="18" charset="-128"/>
            <a:ea typeface="UD デジタル 教科書体 NK-B" panose="02020700000000000000" pitchFamily="18" charset="-128"/>
            <a:cs typeface="Times New Roman" panose="02020603050405020304" pitchFamily="18" charset="0"/>
          </a:endParaRPr>
        </a:p>
        <a:p>
          <a:pPr algn="ctr">
            <a:spcAft>
              <a:spcPts val="0"/>
            </a:spcAft>
          </a:pPr>
          <a:r>
            <a:rPr lang="en-US" sz="1100" kern="100">
              <a:effectLst/>
              <a:latin typeface="UD デジタル 教科書体 NK-B" panose="02020700000000000000" pitchFamily="18" charset="-128"/>
              <a:ea typeface="UD デジタル 教科書体 NK-B" panose="02020700000000000000" pitchFamily="18" charset="-128"/>
              <a:cs typeface="Times New Roman" panose="02020603050405020304" pitchFamily="18" charset="0"/>
            </a:rPr>
            <a:t> </a:t>
          </a:r>
          <a:endParaRPr lang="ja-JP" sz="1100" kern="100">
            <a:effectLst/>
            <a:latin typeface="UD デジタル 教科書体 NK-B" panose="02020700000000000000" pitchFamily="18" charset="-128"/>
            <a:ea typeface="UD デジタル 教科書体 NK-B" panose="02020700000000000000" pitchFamily="18" charset="-128"/>
            <a:cs typeface="Times New Roman" panose="02020603050405020304" pitchFamily="18" charset="0"/>
          </a:endParaRPr>
        </a:p>
        <a:p>
          <a:pPr algn="ctr">
            <a:spcAft>
              <a:spcPts val="0"/>
            </a:spcAft>
          </a:pPr>
          <a:r>
            <a:rPr lang="en-US" sz="1100" kern="100">
              <a:effectLst/>
              <a:latin typeface="UD デジタル 教科書体 NK-B" panose="02020700000000000000" pitchFamily="18" charset="-128"/>
              <a:ea typeface="UD デジタル 教科書体 NK-B" panose="02020700000000000000" pitchFamily="18" charset="-128"/>
              <a:cs typeface="Times New Roman" panose="02020603050405020304" pitchFamily="18" charset="0"/>
            </a:rPr>
            <a:t> </a:t>
          </a:r>
          <a:endParaRPr lang="ja-JP" sz="1100" kern="100">
            <a:effectLst/>
            <a:latin typeface="UD デジタル 教科書体 NK-B" panose="02020700000000000000" pitchFamily="18" charset="-128"/>
            <a:ea typeface="UD デジタル 教科書体 NK-B" panose="02020700000000000000" pitchFamily="18" charset="-128"/>
            <a:cs typeface="Times New Roman" panose="02020603050405020304" pitchFamily="18" charset="0"/>
          </a:endParaRPr>
        </a:p>
        <a:p>
          <a:pPr algn="ctr">
            <a:spcAft>
              <a:spcPts val="0"/>
            </a:spcAft>
          </a:pPr>
          <a:r>
            <a:rPr lang="en-US" sz="1100" kern="100">
              <a:effectLst/>
              <a:latin typeface="UD デジタル 教科書体 NK-B" panose="02020700000000000000" pitchFamily="18" charset="-128"/>
              <a:ea typeface="UD デジタル 教科書体 NK-B" panose="02020700000000000000" pitchFamily="18" charset="-128"/>
              <a:cs typeface="Times New Roman" panose="02020603050405020304" pitchFamily="18" charset="0"/>
            </a:rPr>
            <a:t> </a:t>
          </a:r>
          <a:endParaRPr lang="ja-JP" sz="1100" kern="100">
            <a:effectLst/>
            <a:latin typeface="UD デジタル 教科書体 NK-B" panose="02020700000000000000" pitchFamily="18" charset="-128"/>
            <a:ea typeface="UD デジタル 教科書体 NK-B" panose="02020700000000000000" pitchFamily="18" charset="-128"/>
            <a:cs typeface="Times New Roman" panose="02020603050405020304" pitchFamily="18" charset="0"/>
          </a:endParaRPr>
        </a:p>
        <a:p>
          <a:pPr algn="ctr">
            <a:spcAft>
              <a:spcPts val="0"/>
            </a:spcAft>
          </a:pPr>
          <a:r>
            <a:rPr lang="en-US" sz="1100" kern="100">
              <a:effectLst/>
              <a:latin typeface="UD デジタル 教科書体 NK-B" panose="02020700000000000000" pitchFamily="18" charset="-128"/>
              <a:ea typeface="UD デジタル 教科書体 NK-B" panose="02020700000000000000" pitchFamily="18" charset="-128"/>
              <a:cs typeface="Times New Roman" panose="02020603050405020304" pitchFamily="18" charset="0"/>
            </a:rPr>
            <a:t> </a:t>
          </a:r>
          <a:endParaRPr lang="ja-JP" sz="1100" kern="100">
            <a:effectLst/>
            <a:latin typeface="UD デジタル 教科書体 NK-B" panose="02020700000000000000" pitchFamily="18" charset="-128"/>
            <a:ea typeface="UD デジタル 教科書体 NK-B" panose="02020700000000000000" pitchFamily="18" charset="-128"/>
            <a:cs typeface="Times New Roman" panose="02020603050405020304" pitchFamily="18" charset="0"/>
          </a:endParaRPr>
        </a:p>
      </xdr:txBody>
    </xdr:sp>
    <xdr:clientData/>
  </xdr:twoCellAnchor>
  <xdr:twoCellAnchor>
    <xdr:from>
      <xdr:col>1</xdr:col>
      <xdr:colOff>15240</xdr:colOff>
      <xdr:row>3</xdr:row>
      <xdr:rowOff>19051</xdr:rowOff>
    </xdr:from>
    <xdr:to>
      <xdr:col>17</xdr:col>
      <xdr:colOff>30480</xdr:colOff>
      <xdr:row>9</xdr:row>
      <xdr:rowOff>259080</xdr:rowOff>
    </xdr:to>
    <xdr:sp macro="" textlink="">
      <xdr:nvSpPr>
        <xdr:cNvPr id="4" name="テキスト ボックス 3">
          <a:extLst>
            <a:ext uri="{FF2B5EF4-FFF2-40B4-BE49-F238E27FC236}">
              <a16:creationId xmlns:a16="http://schemas.microsoft.com/office/drawing/2014/main" id="{F8F9B6CC-4020-4A5A-A7F5-61E0E17EB3E4}"/>
            </a:ext>
          </a:extLst>
        </xdr:cNvPr>
        <xdr:cNvSpPr txBox="1"/>
      </xdr:nvSpPr>
      <xdr:spPr>
        <a:xfrm>
          <a:off x="434340" y="1245871"/>
          <a:ext cx="6720840" cy="2465069"/>
        </a:xfrm>
        <a:prstGeom prst="rect">
          <a:avLst/>
        </a:prstGeom>
        <a:noFill/>
        <a:ln>
          <a:solidFill>
            <a:schemeClr val="tx1"/>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200">
              <a:latin typeface="UD デジタル 教科書体 NK-R" panose="02020400000000000000" pitchFamily="18" charset="-128"/>
              <a:ea typeface="UD デジタル 教科書体 NK-R" panose="02020400000000000000" pitchFamily="18" charset="-128"/>
            </a:rPr>
            <a:t>　　</a:t>
          </a:r>
          <a:endParaRPr kumimoji="1" lang="en-US" altLang="ja-JP" sz="1200">
            <a:latin typeface="UD デジタル 教科書体 NK-R" panose="02020400000000000000" pitchFamily="18" charset="-128"/>
            <a:ea typeface="UD デジタル 教科書体 NK-R" panose="02020400000000000000" pitchFamily="18" charset="-128"/>
          </a:endParaRPr>
        </a:p>
        <a:p>
          <a:r>
            <a:rPr kumimoji="1" lang="ja-JP" altLang="en-US" sz="1200">
              <a:latin typeface="UD デジタル 教科書体 NK-R" panose="02020400000000000000" pitchFamily="18" charset="-128"/>
              <a:ea typeface="UD デジタル 教科書体 NK-R" panose="02020400000000000000" pitchFamily="18" charset="-128"/>
            </a:rPr>
            <a:t>　　</a:t>
          </a:r>
          <a:r>
            <a:rPr kumimoji="1" lang="en-US" altLang="ja-JP" sz="1200">
              <a:latin typeface="UD デジタル 教科書体 NK-R" panose="02020400000000000000" pitchFamily="18" charset="-128"/>
              <a:ea typeface="UD デジタル 教科書体 NK-R" panose="02020400000000000000" pitchFamily="18" charset="-128"/>
            </a:rPr>
            <a:t>【</a:t>
          </a:r>
          <a:r>
            <a:rPr kumimoji="1" lang="ja-JP" altLang="en-US" sz="1200">
              <a:latin typeface="UD デジタル 教科書体 NK-R" panose="02020400000000000000" pitchFamily="18" charset="-128"/>
              <a:ea typeface="UD デジタル 教科書体 NK-R" panose="02020400000000000000" pitchFamily="18" charset="-128"/>
            </a:rPr>
            <a:t>調査対象者について</a:t>
          </a:r>
          <a:r>
            <a:rPr kumimoji="1" lang="en-US" altLang="ja-JP" sz="1200">
              <a:latin typeface="UD デジタル 教科書体 NK-R" panose="02020400000000000000" pitchFamily="18" charset="-128"/>
              <a:ea typeface="UD デジタル 教科書体 NK-R" panose="02020400000000000000" pitchFamily="18" charset="-128"/>
            </a:rPr>
            <a:t>】</a:t>
          </a:r>
          <a:r>
            <a:rPr kumimoji="1" lang="ja-JP" altLang="en-US" sz="1200">
              <a:latin typeface="UD デジタル 教科書体 NK-R" panose="02020400000000000000" pitchFamily="18" charset="-128"/>
              <a:ea typeface="UD デジタル 教科書体 NK-R" panose="02020400000000000000" pitchFamily="18" charset="-128"/>
            </a:rPr>
            <a:t>　　　</a:t>
          </a:r>
          <a:r>
            <a:rPr kumimoji="1" lang="en-US" altLang="ja-JP" sz="1200">
              <a:latin typeface="UD デジタル 教科書体 NK-R" panose="02020400000000000000" pitchFamily="18" charset="-128"/>
              <a:ea typeface="UD デジタル 教科書体 NK-R" panose="02020400000000000000" pitchFamily="18" charset="-128"/>
            </a:rPr>
            <a:t>※</a:t>
          </a:r>
          <a:r>
            <a:rPr kumimoji="1" lang="ja-JP" altLang="en-US" sz="1200">
              <a:latin typeface="UD デジタル 教科書体 NK-R" panose="02020400000000000000" pitchFamily="18" charset="-128"/>
              <a:ea typeface="UD デジタル 教科書体 NK-R" panose="02020400000000000000" pitchFamily="18" charset="-128"/>
            </a:rPr>
            <a:t>男女問わず</a:t>
          </a:r>
          <a:endParaRPr kumimoji="1" lang="en-US" altLang="ja-JP" sz="1200">
            <a:latin typeface="UD デジタル 教科書体 NK-R" panose="02020400000000000000" pitchFamily="18" charset="-128"/>
            <a:ea typeface="UD デジタル 教科書体 NK-R" panose="02020400000000000000" pitchFamily="18" charset="-128"/>
          </a:endParaRPr>
        </a:p>
        <a:p>
          <a:endParaRPr kumimoji="1" lang="en-US" altLang="ja-JP" sz="1200">
            <a:latin typeface="UD デジタル 教科書体 NK-R" panose="02020400000000000000" pitchFamily="18" charset="-128"/>
            <a:ea typeface="UD デジタル 教科書体 NK-R" panose="02020400000000000000" pitchFamily="18" charset="-128"/>
          </a:endParaRPr>
        </a:p>
        <a:p>
          <a:r>
            <a:rPr kumimoji="1" lang="ja-JP" altLang="en-US" sz="1200">
              <a:latin typeface="UD デジタル 教科書体 NK-R" panose="02020400000000000000" pitchFamily="18" charset="-128"/>
              <a:ea typeface="UD デジタル 教科書体 NK-R" panose="02020400000000000000" pitchFamily="18" charset="-128"/>
            </a:rPr>
            <a:t>　　〇経営者・管理職は</a:t>
          </a:r>
          <a:r>
            <a:rPr kumimoji="1" lang="en-US" altLang="ja-JP" sz="1200">
              <a:latin typeface="UD デジタル 教科書体 NK-R" panose="02020400000000000000" pitchFamily="18" charset="-128"/>
              <a:ea typeface="UD デジタル 教科書体 NK-R" panose="02020400000000000000" pitchFamily="18" charset="-128"/>
            </a:rPr>
            <a:t>1</a:t>
          </a:r>
          <a:r>
            <a:rPr kumimoji="1" lang="ja-JP" altLang="en-US" sz="1200">
              <a:latin typeface="UD デジタル 教科書体 NK-R" panose="02020400000000000000" pitchFamily="18" charset="-128"/>
              <a:ea typeface="UD デジタル 教科書体 NK-R" panose="02020400000000000000" pitchFamily="18" charset="-128"/>
            </a:rPr>
            <a:t>名以上で実施</a:t>
          </a:r>
          <a:endParaRPr kumimoji="1" lang="en-US" altLang="ja-JP" sz="1200">
            <a:latin typeface="UD デジタル 教科書体 NK-R" panose="02020400000000000000" pitchFamily="18" charset="-128"/>
            <a:ea typeface="UD デジタル 教科書体 NK-R" panose="02020400000000000000" pitchFamily="18" charset="-128"/>
          </a:endParaRPr>
        </a:p>
        <a:p>
          <a:r>
            <a:rPr kumimoji="1" lang="ja-JP" altLang="en-US" sz="1200">
              <a:latin typeface="UD デジタル 教科書体 NK-R" panose="02020400000000000000" pitchFamily="18" charset="-128"/>
              <a:ea typeface="UD デジタル 教科書体 NK-R" panose="02020400000000000000" pitchFamily="18" charset="-128"/>
            </a:rPr>
            <a:t>　　〇従業員・職員　</a:t>
          </a:r>
          <a:endParaRPr kumimoji="1" lang="en-US" altLang="ja-JP" sz="1200">
            <a:latin typeface="UD デジタル 教科書体 NK-R" panose="02020400000000000000" pitchFamily="18" charset="-128"/>
            <a:ea typeface="UD デジタル 教科書体 NK-R" panose="02020400000000000000" pitchFamily="18" charset="-128"/>
          </a:endParaRPr>
        </a:p>
        <a:p>
          <a:r>
            <a:rPr kumimoji="1" lang="ja-JP" altLang="en-US" sz="1200">
              <a:latin typeface="UD デジタル 教科書体 NK-R" panose="02020400000000000000" pitchFamily="18" charset="-128"/>
              <a:ea typeface="UD デジタル 教科書体 NK-R" panose="02020400000000000000" pitchFamily="18" charset="-128"/>
            </a:rPr>
            <a:t>　　　　　</a:t>
          </a:r>
          <a:r>
            <a:rPr kumimoji="1" lang="ja-JP" altLang="en-US" sz="1200" u="sng">
              <a:latin typeface="UD デジタル 教科書体 NK-R" panose="02020400000000000000" pitchFamily="18" charset="-128"/>
              <a:ea typeface="UD デジタル 教科書体 NK-R" panose="02020400000000000000" pitchFamily="18" charset="-128"/>
            </a:rPr>
            <a:t>⇒従業員数が多い場合</a:t>
          </a:r>
          <a:r>
            <a:rPr kumimoji="1" lang="ja-JP" altLang="en-US" sz="1200">
              <a:latin typeface="UD デジタル 教科書体 NK-R" panose="02020400000000000000" pitchFamily="18" charset="-128"/>
              <a:ea typeface="UD デジタル 教科書体 NK-R" panose="02020400000000000000" pitchFamily="18" charset="-128"/>
            </a:rPr>
            <a:t>　</a:t>
          </a:r>
          <a:endParaRPr kumimoji="1" lang="en-US" altLang="ja-JP" sz="1200">
            <a:latin typeface="UD デジタル 教科書体 NK-R" panose="02020400000000000000" pitchFamily="18" charset="-128"/>
            <a:ea typeface="UD デジタル 教科書体 NK-R" panose="02020400000000000000" pitchFamily="18" charset="-128"/>
          </a:endParaRPr>
        </a:p>
        <a:p>
          <a:r>
            <a:rPr kumimoji="1" lang="ja-JP" altLang="en-US" sz="1200">
              <a:latin typeface="UD デジタル 教科書体 NK-R" panose="02020400000000000000" pitchFamily="18" charset="-128"/>
              <a:ea typeface="UD デジタル 教科書体 NK-R" panose="02020400000000000000" pitchFamily="18" charset="-128"/>
            </a:rPr>
            <a:t>　　　　　　例：社内の一部署、または部署ごとに勤務年数や子育て中の従業員で実施する等、</a:t>
          </a:r>
          <a:endParaRPr kumimoji="1" lang="en-US" altLang="ja-JP" sz="1200">
            <a:latin typeface="UD デジタル 教科書体 NK-R" panose="02020400000000000000" pitchFamily="18" charset="-128"/>
            <a:ea typeface="UD デジタル 教科書体 NK-R" panose="02020400000000000000" pitchFamily="18" charset="-128"/>
          </a:endParaRPr>
        </a:p>
        <a:p>
          <a:r>
            <a:rPr kumimoji="1" lang="ja-JP" altLang="en-US" sz="1200">
              <a:latin typeface="UD デジタル 教科書体 NK-R" panose="02020400000000000000" pitchFamily="18" charset="-128"/>
              <a:ea typeface="UD デジタル 教科書体 NK-R" panose="02020400000000000000" pitchFamily="18" charset="-128"/>
            </a:rPr>
            <a:t>　　　　　　効果的と思われる人数で実施してください。</a:t>
          </a:r>
          <a:endParaRPr kumimoji="1" lang="en-US" altLang="ja-JP" sz="1200">
            <a:latin typeface="UD デジタル 教科書体 NK-R" panose="02020400000000000000" pitchFamily="18" charset="-128"/>
            <a:ea typeface="UD デジタル 教科書体 NK-R" panose="02020400000000000000" pitchFamily="18" charset="-128"/>
          </a:endParaRPr>
        </a:p>
        <a:p>
          <a:endParaRPr kumimoji="1" lang="en-US" altLang="ja-JP" sz="1200">
            <a:latin typeface="UD デジタル 教科書体 NK-R" panose="02020400000000000000" pitchFamily="18" charset="-128"/>
            <a:ea typeface="UD デジタル 教科書体 NK-R" panose="02020400000000000000" pitchFamily="18" charset="-128"/>
          </a:endParaRPr>
        </a:p>
        <a:p>
          <a:r>
            <a:rPr kumimoji="1" lang="ja-JP" altLang="en-US" sz="1200" u="none">
              <a:latin typeface="UD デジタル 教科書体 NK-R" panose="02020400000000000000" pitchFamily="18" charset="-128"/>
              <a:ea typeface="UD デジタル 教科書体 NK-R" panose="02020400000000000000" pitchFamily="18" charset="-128"/>
            </a:rPr>
            <a:t>　　　　　</a:t>
          </a:r>
          <a:r>
            <a:rPr kumimoji="1" lang="ja-JP" altLang="en-US" sz="1200" u="sng">
              <a:latin typeface="UD デジタル 教科書体 NK-R" panose="02020400000000000000" pitchFamily="18" charset="-128"/>
              <a:ea typeface="UD デジタル 教科書体 NK-R" panose="02020400000000000000" pitchFamily="18" charset="-128"/>
            </a:rPr>
            <a:t>⇒従業員数が少ない場合</a:t>
          </a:r>
          <a:r>
            <a:rPr kumimoji="1" lang="ja-JP" altLang="en-US" sz="1200">
              <a:latin typeface="UD デジタル 教科書体 NK-R" panose="02020400000000000000" pitchFamily="18" charset="-128"/>
              <a:ea typeface="UD デジタル 教科書体 NK-R" panose="02020400000000000000" pitchFamily="18" charset="-128"/>
            </a:rPr>
            <a:t>　⇒　全職員で実施</a:t>
          </a:r>
          <a:endParaRPr kumimoji="1" lang="en-US" altLang="ja-JP" sz="1000">
            <a:latin typeface="UD デジタル 教科書体 NK-R" panose="02020400000000000000" pitchFamily="18" charset="-128"/>
            <a:ea typeface="UD デジタル 教科書体 NK-R" panose="02020400000000000000" pitchFamily="18"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403412</xdr:colOff>
      <xdr:row>21</xdr:row>
      <xdr:rowOff>0</xdr:rowOff>
    </xdr:from>
    <xdr:to>
      <xdr:col>11</xdr:col>
      <xdr:colOff>1818042</xdr:colOff>
      <xdr:row>25</xdr:row>
      <xdr:rowOff>83146</xdr:rowOff>
    </xdr:to>
    <xdr:pic>
      <xdr:nvPicPr>
        <xdr:cNvPr id="2" name="図 1">
          <a:extLst>
            <a:ext uri="{FF2B5EF4-FFF2-40B4-BE49-F238E27FC236}">
              <a16:creationId xmlns:a16="http://schemas.microsoft.com/office/drawing/2014/main" id="{EE74A122-2B87-4C41-A8C6-2ED3C20939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1559" y="6779559"/>
          <a:ext cx="3487718" cy="7891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EF833-FCA7-4C76-9A58-E3BCF08CC5C0}">
  <sheetPr>
    <tabColor rgb="FFFFFF00"/>
  </sheetPr>
  <dimension ref="A1:AE83"/>
  <sheetViews>
    <sheetView tabSelected="1" view="pageBreakPreview" zoomScaleNormal="100" zoomScaleSheetLayoutView="100" workbookViewId="0">
      <selection activeCell="B8" sqref="B8:G8"/>
    </sheetView>
  </sheetViews>
  <sheetFormatPr defaultRowHeight="12.9"/>
  <cols>
    <col min="1" max="1" width="7.125" style="167" customWidth="1"/>
    <col min="5" max="8" width="8.125" customWidth="1"/>
    <col min="9" max="9" width="9.125" customWidth="1"/>
    <col min="10" max="10" width="8.125" customWidth="1"/>
    <col min="11" max="11" width="6.5" customWidth="1"/>
  </cols>
  <sheetData>
    <row r="1" spans="1:11" ht="27.7" customHeight="1">
      <c r="A1" s="363" t="s">
        <v>258</v>
      </c>
      <c r="B1" s="363"/>
      <c r="C1" s="363"/>
      <c r="D1" s="363"/>
      <c r="E1" s="363"/>
      <c r="F1" s="363"/>
      <c r="G1" s="363"/>
      <c r="H1" s="363"/>
      <c r="I1" s="363"/>
      <c r="J1" s="363"/>
      <c r="K1" s="363"/>
    </row>
    <row r="2" spans="1:11" ht="25.5" customHeight="1">
      <c r="A2" s="364" t="s">
        <v>259</v>
      </c>
      <c r="B2" s="365"/>
      <c r="C2" s="365"/>
      <c r="D2" s="365"/>
      <c r="E2" s="365"/>
      <c r="F2" s="365"/>
      <c r="G2" s="365"/>
      <c r="H2" s="365"/>
      <c r="I2" s="365"/>
      <c r="J2" s="365"/>
      <c r="K2" s="365"/>
    </row>
    <row r="3" spans="1:11" ht="19.399999999999999" customHeight="1">
      <c r="A3" s="322"/>
      <c r="B3" s="322"/>
      <c r="C3" s="322"/>
      <c r="D3" s="322"/>
      <c r="E3" s="322"/>
      <c r="F3" s="322"/>
      <c r="G3" s="322"/>
      <c r="H3" s="322"/>
      <c r="I3" s="322"/>
      <c r="J3" s="322"/>
      <c r="K3" s="322"/>
    </row>
    <row r="4" spans="1:11" ht="24.8" customHeight="1">
      <c r="A4" s="371" t="s">
        <v>201</v>
      </c>
      <c r="B4" s="371"/>
      <c r="C4" s="371"/>
      <c r="D4" s="371"/>
      <c r="E4" s="371"/>
      <c r="F4" s="371"/>
      <c r="G4" s="371"/>
      <c r="H4" s="371"/>
      <c r="I4" s="371"/>
      <c r="J4" s="371"/>
      <c r="K4" s="371"/>
    </row>
    <row r="5" spans="1:11" ht="14.3" customHeight="1">
      <c r="A5" s="159"/>
      <c r="B5" s="88"/>
      <c r="C5" s="88"/>
      <c r="D5" s="88"/>
      <c r="E5" s="39"/>
      <c r="F5" s="39"/>
      <c r="G5" s="39"/>
      <c r="H5" s="39"/>
      <c r="I5" s="39"/>
      <c r="J5" s="39"/>
    </row>
    <row r="6" spans="1:11" ht="18" customHeight="1">
      <c r="B6" s="160" t="s">
        <v>167</v>
      </c>
      <c r="C6" s="88"/>
      <c r="D6" s="88"/>
      <c r="E6" s="39"/>
      <c r="F6" s="39"/>
      <c r="G6" s="39"/>
      <c r="H6" s="39"/>
      <c r="I6" s="39"/>
      <c r="J6" s="39"/>
    </row>
    <row r="7" spans="1:11" ht="11.4" customHeight="1">
      <c r="A7" s="52"/>
      <c r="B7" s="162"/>
      <c r="C7" s="162"/>
      <c r="D7" s="162"/>
      <c r="E7" s="51"/>
      <c r="F7" s="51"/>
      <c r="G7" s="51"/>
      <c r="H7" s="39"/>
      <c r="I7" s="39"/>
      <c r="J7" s="39"/>
    </row>
    <row r="8" spans="1:11" ht="24.65" customHeight="1" thickBot="1">
      <c r="A8" s="161"/>
      <c r="B8" s="369"/>
      <c r="C8" s="369"/>
      <c r="D8" s="369"/>
      <c r="E8" s="369"/>
      <c r="F8" s="369"/>
      <c r="G8" s="369"/>
      <c r="H8" s="296"/>
      <c r="I8" s="296"/>
      <c r="J8" s="296"/>
    </row>
    <row r="9" spans="1:11" ht="14.95">
      <c r="A9" s="163"/>
      <c r="B9" s="162"/>
      <c r="C9" s="162"/>
      <c r="D9" s="162"/>
      <c r="E9" s="51"/>
      <c r="F9" s="51"/>
      <c r="G9" s="51"/>
      <c r="H9" s="51"/>
      <c r="I9" s="51"/>
      <c r="J9" s="51"/>
    </row>
    <row r="10" spans="1:11" ht="18" customHeight="1">
      <c r="B10" s="160" t="s">
        <v>168</v>
      </c>
      <c r="C10" s="88"/>
      <c r="D10" s="88"/>
      <c r="E10" s="39"/>
      <c r="F10" s="39"/>
      <c r="G10" s="39"/>
      <c r="H10" s="39"/>
      <c r="I10" s="39"/>
      <c r="J10" s="39"/>
    </row>
    <row r="11" spans="1:11" ht="14.95">
      <c r="A11" s="52"/>
      <c r="B11" s="88"/>
      <c r="C11" s="88"/>
      <c r="D11" s="88"/>
      <c r="E11" s="39"/>
      <c r="F11" s="39"/>
      <c r="G11" s="39"/>
      <c r="H11" s="39"/>
      <c r="I11" s="39"/>
      <c r="J11" s="39"/>
    </row>
    <row r="12" spans="1:11" ht="14.95">
      <c r="B12" s="164" t="s">
        <v>169</v>
      </c>
      <c r="C12" s="88"/>
      <c r="D12" s="88"/>
      <c r="E12" s="39"/>
      <c r="F12" s="39"/>
      <c r="G12" s="39"/>
      <c r="H12" s="39"/>
      <c r="I12" s="39"/>
      <c r="J12" s="39"/>
    </row>
    <row r="13" spans="1:11" ht="18" customHeight="1">
      <c r="A13" s="52"/>
      <c r="B13" s="88"/>
      <c r="C13" s="88"/>
      <c r="D13" s="88"/>
      <c r="E13" s="39"/>
      <c r="F13" s="39"/>
      <c r="G13" s="39"/>
      <c r="H13" s="39"/>
      <c r="I13" s="39"/>
      <c r="J13" s="39"/>
    </row>
    <row r="14" spans="1:11" ht="18.7" customHeight="1">
      <c r="B14" s="165" t="s">
        <v>257</v>
      </c>
      <c r="C14" s="166"/>
      <c r="D14" s="166"/>
      <c r="E14" s="166"/>
      <c r="F14" s="88" t="s">
        <v>242</v>
      </c>
      <c r="G14" s="166"/>
      <c r="H14" s="166"/>
      <c r="I14" s="166"/>
      <c r="J14" s="39"/>
    </row>
    <row r="15" spans="1:11" ht="18.7" customHeight="1">
      <c r="B15" s="165" t="s">
        <v>243</v>
      </c>
      <c r="C15" s="166"/>
      <c r="D15" s="166"/>
      <c r="E15" s="166"/>
      <c r="F15" s="88" t="s">
        <v>244</v>
      </c>
      <c r="G15" s="166"/>
      <c r="H15" s="166"/>
      <c r="I15" s="166"/>
      <c r="J15" s="39"/>
    </row>
    <row r="16" spans="1:11" ht="18.7" customHeight="1">
      <c r="B16" s="165" t="s">
        <v>245</v>
      </c>
      <c r="C16" s="166"/>
      <c r="D16" s="166"/>
      <c r="E16" s="166"/>
      <c r="F16" s="88" t="s">
        <v>246</v>
      </c>
      <c r="G16" s="166"/>
      <c r="H16" s="166"/>
      <c r="I16" s="166"/>
      <c r="J16" s="39"/>
    </row>
    <row r="17" spans="1:10" ht="18.7" customHeight="1">
      <c r="B17" s="165" t="s">
        <v>247</v>
      </c>
      <c r="C17" s="166"/>
      <c r="D17" s="166"/>
      <c r="E17" s="166"/>
      <c r="F17" s="88" t="s">
        <v>248</v>
      </c>
      <c r="G17" s="166"/>
      <c r="H17" s="166"/>
      <c r="I17" s="166"/>
      <c r="J17" s="39"/>
    </row>
    <row r="18" spans="1:10" ht="18.7" customHeight="1">
      <c r="B18" s="165" t="s">
        <v>249</v>
      </c>
      <c r="C18" s="166"/>
      <c r="D18" s="166"/>
      <c r="E18" s="166"/>
      <c r="F18" s="88" t="s">
        <v>250</v>
      </c>
      <c r="G18" s="166"/>
      <c r="H18" s="166"/>
      <c r="I18" s="166"/>
      <c r="J18" s="39"/>
    </row>
    <row r="19" spans="1:10" ht="18.7" customHeight="1">
      <c r="B19" s="165" t="s">
        <v>251</v>
      </c>
      <c r="C19" s="166"/>
      <c r="D19" s="166"/>
      <c r="E19" s="166"/>
      <c r="F19" s="88" t="s">
        <v>252</v>
      </c>
      <c r="G19" s="166"/>
      <c r="H19" s="166"/>
      <c r="I19" s="166"/>
      <c r="J19" s="39"/>
    </row>
    <row r="20" spans="1:10" ht="18.7" customHeight="1">
      <c r="B20" s="165" t="s">
        <v>253</v>
      </c>
      <c r="C20" s="166"/>
      <c r="D20" s="166"/>
      <c r="E20" s="166"/>
      <c r="F20" s="88" t="s">
        <v>254</v>
      </c>
      <c r="G20" s="166"/>
      <c r="H20" s="166"/>
      <c r="I20" s="166"/>
      <c r="J20" s="39"/>
    </row>
    <row r="21" spans="1:10" ht="18.7" customHeight="1">
      <c r="B21" s="165" t="s">
        <v>255</v>
      </c>
      <c r="C21" s="166"/>
      <c r="D21" s="166"/>
      <c r="E21" s="166"/>
      <c r="F21" s="88" t="s">
        <v>256</v>
      </c>
      <c r="G21" s="166"/>
      <c r="H21" s="166"/>
      <c r="I21" s="166"/>
      <c r="J21" s="39"/>
    </row>
    <row r="22" spans="1:10" ht="14.95">
      <c r="A22" s="52"/>
      <c r="B22" s="88"/>
      <c r="C22" s="88"/>
      <c r="D22" s="88"/>
      <c r="E22" s="39"/>
      <c r="F22" s="39"/>
      <c r="G22" s="39"/>
      <c r="H22" s="39"/>
      <c r="I22" s="39"/>
      <c r="J22" s="39"/>
    </row>
    <row r="23" spans="1:10" ht="23.95" customHeight="1">
      <c r="A23" s="52"/>
      <c r="B23" s="88"/>
      <c r="C23" s="88"/>
      <c r="D23" s="88"/>
      <c r="E23" s="39"/>
      <c r="F23" s="39"/>
      <c r="G23" s="39"/>
      <c r="H23" s="39"/>
      <c r="I23" s="39"/>
      <c r="J23" s="39"/>
    </row>
    <row r="24" spans="1:10" ht="18" customHeight="1">
      <c r="B24" s="160" t="s">
        <v>170</v>
      </c>
      <c r="C24" s="88"/>
      <c r="D24" s="88"/>
      <c r="E24" s="39"/>
      <c r="F24" s="39"/>
      <c r="G24" s="39"/>
      <c r="H24" s="39"/>
      <c r="I24" s="39"/>
      <c r="J24" s="39"/>
    </row>
    <row r="25" spans="1:10" ht="14.95">
      <c r="A25" s="52"/>
      <c r="B25" s="88"/>
      <c r="C25" s="88"/>
      <c r="D25" s="88"/>
      <c r="E25" s="39"/>
      <c r="F25" s="39"/>
      <c r="G25" s="39"/>
      <c r="H25" s="39"/>
      <c r="I25" s="39"/>
      <c r="J25" s="39"/>
    </row>
    <row r="26" spans="1:10" ht="14.95">
      <c r="B26" s="164" t="s">
        <v>171</v>
      </c>
      <c r="C26" s="88"/>
      <c r="D26" s="88"/>
      <c r="E26" s="39"/>
      <c r="F26" s="39"/>
      <c r="G26" s="39"/>
      <c r="H26" s="39"/>
      <c r="I26" s="39"/>
      <c r="J26" s="39"/>
    </row>
    <row r="27" spans="1:10" ht="14.95">
      <c r="A27" s="52"/>
      <c r="B27" s="88"/>
      <c r="C27" s="88"/>
      <c r="D27" s="88"/>
      <c r="E27" s="39"/>
      <c r="F27" s="39"/>
      <c r="G27" s="39"/>
      <c r="H27" s="39"/>
      <c r="I27" s="39"/>
      <c r="J27" s="39"/>
    </row>
    <row r="28" spans="1:10" ht="32.950000000000003" customHeight="1">
      <c r="B28" s="361" t="s">
        <v>125</v>
      </c>
      <c r="C28" s="362"/>
      <c r="D28" s="361" t="s">
        <v>288</v>
      </c>
      <c r="E28" s="362"/>
      <c r="F28" s="361" t="s">
        <v>287</v>
      </c>
      <c r="G28" s="362"/>
      <c r="H28" s="361" t="s">
        <v>289</v>
      </c>
      <c r="I28" s="362"/>
      <c r="J28" s="39"/>
    </row>
    <row r="29" spans="1:10" ht="14.95">
      <c r="A29" s="52"/>
      <c r="B29" s="88"/>
      <c r="C29" s="88"/>
      <c r="D29" s="88"/>
      <c r="E29" s="39"/>
      <c r="F29" s="39"/>
      <c r="G29" s="39"/>
      <c r="H29" s="39"/>
      <c r="I29" s="39"/>
      <c r="J29" s="39"/>
    </row>
    <row r="30" spans="1:10" ht="23.95" customHeight="1">
      <c r="B30" s="168" t="s">
        <v>172</v>
      </c>
      <c r="C30" s="88"/>
      <c r="D30" s="88"/>
      <c r="E30" s="39"/>
      <c r="F30" s="39"/>
      <c r="G30" s="39"/>
      <c r="H30" s="39"/>
      <c r="I30" s="39"/>
      <c r="J30" s="39"/>
    </row>
    <row r="31" spans="1:10" ht="23.95" customHeight="1">
      <c r="B31" s="223" t="s">
        <v>165</v>
      </c>
      <c r="C31" s="88"/>
      <c r="D31" s="88"/>
      <c r="E31" s="39"/>
      <c r="F31" s="39"/>
      <c r="G31" s="39"/>
      <c r="H31" s="39"/>
      <c r="I31" s="39"/>
      <c r="J31" s="39"/>
    </row>
    <row r="32" spans="1:10" ht="23.95" customHeight="1">
      <c r="B32" s="223" t="s">
        <v>166</v>
      </c>
      <c r="C32" s="88"/>
      <c r="D32" s="88"/>
      <c r="E32" s="39"/>
      <c r="F32" s="39"/>
      <c r="G32" s="39"/>
      <c r="H32" s="39"/>
      <c r="I32" s="39"/>
      <c r="J32" s="39"/>
    </row>
    <row r="33" spans="1:10" ht="23.95" customHeight="1">
      <c r="A33" s="52"/>
      <c r="B33" s="88"/>
      <c r="C33" s="88"/>
      <c r="D33" s="88"/>
      <c r="E33" s="39"/>
      <c r="F33" s="39"/>
      <c r="G33" s="39"/>
      <c r="H33" s="39"/>
      <c r="I33" s="39"/>
      <c r="J33" s="39"/>
    </row>
    <row r="34" spans="1:10" ht="18" customHeight="1">
      <c r="B34" s="160" t="s">
        <v>173</v>
      </c>
      <c r="C34" s="88"/>
      <c r="D34" s="88"/>
      <c r="E34" s="39"/>
      <c r="F34" s="39"/>
      <c r="G34" s="39"/>
      <c r="H34" s="39"/>
      <c r="I34" s="39"/>
      <c r="J34" s="39"/>
    </row>
    <row r="35" spans="1:10" ht="14.95">
      <c r="A35" s="52"/>
      <c r="B35" s="88"/>
      <c r="C35" s="88"/>
      <c r="D35" s="88"/>
      <c r="E35" s="39"/>
      <c r="F35" s="39"/>
      <c r="G35" s="39"/>
      <c r="H35" s="39"/>
      <c r="I35" s="39"/>
      <c r="J35" s="39"/>
    </row>
    <row r="36" spans="1:10" ht="14.95">
      <c r="B36" s="164" t="s">
        <v>174</v>
      </c>
      <c r="C36" s="88"/>
      <c r="D36" s="88"/>
      <c r="E36" s="39"/>
      <c r="F36" s="39"/>
      <c r="G36" s="39"/>
      <c r="H36" s="39"/>
      <c r="I36" s="39"/>
      <c r="J36" s="39"/>
    </row>
    <row r="37" spans="1:10" ht="14.95">
      <c r="A37" s="164"/>
      <c r="B37" s="88"/>
      <c r="C37" s="88"/>
      <c r="D37" s="88"/>
      <c r="E37" s="39"/>
      <c r="F37" s="39"/>
      <c r="G37" s="39"/>
      <c r="H37" s="39"/>
      <c r="I37" s="169"/>
      <c r="J37" s="39"/>
    </row>
    <row r="38" spans="1:10" ht="32.950000000000003" customHeight="1">
      <c r="B38" s="372" t="s">
        <v>127</v>
      </c>
      <c r="C38" s="373"/>
      <c r="D38" s="361" t="s">
        <v>288</v>
      </c>
      <c r="E38" s="362"/>
      <c r="F38" s="361" t="s">
        <v>290</v>
      </c>
      <c r="G38" s="362"/>
      <c r="H38" s="361" t="s">
        <v>289</v>
      </c>
      <c r="I38" s="362"/>
    </row>
    <row r="39" spans="1:10" ht="32.950000000000003" customHeight="1">
      <c r="B39" s="376" t="s">
        <v>128</v>
      </c>
      <c r="C39" s="550" t="s">
        <v>129</v>
      </c>
      <c r="D39" s="361" t="s">
        <v>288</v>
      </c>
      <c r="E39" s="362"/>
      <c r="F39" s="361" t="s">
        <v>290</v>
      </c>
      <c r="G39" s="362"/>
      <c r="H39" s="361" t="s">
        <v>289</v>
      </c>
      <c r="I39" s="362"/>
    </row>
    <row r="40" spans="1:10" ht="32.950000000000003" customHeight="1">
      <c r="B40" s="377"/>
      <c r="C40" s="170" t="s">
        <v>130</v>
      </c>
      <c r="D40" s="361" t="s">
        <v>288</v>
      </c>
      <c r="E40" s="362"/>
      <c r="F40" s="361" t="s">
        <v>290</v>
      </c>
      <c r="G40" s="362"/>
      <c r="H40" s="361" t="s">
        <v>289</v>
      </c>
      <c r="I40" s="362"/>
    </row>
    <row r="41" spans="1:10" ht="25.65" customHeight="1">
      <c r="B41" s="171"/>
    </row>
    <row r="42" spans="1:10" ht="25.65" customHeight="1">
      <c r="B42" s="171"/>
    </row>
    <row r="43" spans="1:10" ht="22.45" customHeight="1">
      <c r="A43" s="52"/>
      <c r="B43" s="39"/>
      <c r="C43" s="39"/>
      <c r="D43" s="39"/>
      <c r="E43" s="39"/>
      <c r="F43" s="39"/>
      <c r="G43" s="39"/>
      <c r="H43" s="39"/>
      <c r="I43" s="39"/>
      <c r="J43" s="51"/>
    </row>
    <row r="44" spans="1:10" ht="18.7" customHeight="1">
      <c r="B44" s="224" t="s">
        <v>175</v>
      </c>
      <c r="C44" s="39"/>
      <c r="D44" s="39"/>
      <c r="E44" s="39"/>
      <c r="F44" s="39"/>
      <c r="G44" s="39"/>
      <c r="H44" s="39"/>
      <c r="I44" s="39"/>
      <c r="J44" s="39"/>
    </row>
    <row r="45" spans="1:10" ht="14.95">
      <c r="A45" s="173"/>
      <c r="B45" s="172"/>
      <c r="C45" s="39"/>
      <c r="D45" s="39"/>
      <c r="E45" s="39"/>
      <c r="F45" s="39"/>
      <c r="G45" s="39"/>
      <c r="H45" s="39"/>
      <c r="I45" s="39"/>
      <c r="J45" s="39"/>
    </row>
    <row r="46" spans="1:10" ht="14.95">
      <c r="B46" s="203" t="s">
        <v>176</v>
      </c>
      <c r="C46" s="39"/>
      <c r="D46" s="39"/>
      <c r="E46" s="39"/>
      <c r="F46" s="39"/>
      <c r="G46" s="39"/>
      <c r="H46" s="39"/>
      <c r="I46" s="39"/>
      <c r="J46" s="39"/>
    </row>
    <row r="47" spans="1:10" ht="10.4" customHeight="1">
      <c r="A47" s="174"/>
      <c r="B47" s="172"/>
      <c r="C47" s="39"/>
      <c r="D47" s="39"/>
      <c r="E47" s="39"/>
      <c r="F47" s="39"/>
      <c r="G47" s="39"/>
      <c r="H47" s="39"/>
      <c r="I47" s="39"/>
      <c r="J47" s="39"/>
    </row>
    <row r="48" spans="1:10" ht="27" customHeight="1">
      <c r="A48" s="88"/>
      <c r="B48" s="366" t="s">
        <v>131</v>
      </c>
      <c r="C48" s="367"/>
      <c r="D48" s="367"/>
      <c r="E48" s="367"/>
      <c r="F48" s="367"/>
      <c r="G48" s="368"/>
      <c r="H48" s="370" t="s">
        <v>132</v>
      </c>
      <c r="I48" s="370"/>
      <c r="J48" s="39"/>
    </row>
    <row r="49" spans="1:10" ht="27" customHeight="1">
      <c r="A49" s="88"/>
      <c r="B49" s="366" t="s">
        <v>133</v>
      </c>
      <c r="C49" s="367"/>
      <c r="D49" s="367"/>
      <c r="E49" s="367"/>
      <c r="F49" s="367"/>
      <c r="G49" s="368"/>
      <c r="H49" s="370" t="s">
        <v>132</v>
      </c>
      <c r="I49" s="370"/>
      <c r="J49" s="39"/>
    </row>
    <row r="50" spans="1:10" ht="21.1" customHeight="1">
      <c r="A50" s="173"/>
      <c r="B50" s="172"/>
      <c r="C50" s="39"/>
      <c r="D50" s="39"/>
      <c r="E50" s="39"/>
      <c r="F50" s="39"/>
      <c r="G50" s="39"/>
      <c r="H50" s="39"/>
      <c r="I50" s="39"/>
      <c r="J50" s="39"/>
    </row>
    <row r="51" spans="1:10" ht="18" customHeight="1">
      <c r="B51" s="204" t="s">
        <v>134</v>
      </c>
      <c r="C51" s="39"/>
      <c r="D51" s="39"/>
      <c r="E51" s="39"/>
      <c r="F51" s="39"/>
      <c r="G51" s="39"/>
      <c r="H51" s="39"/>
      <c r="I51" s="39"/>
      <c r="J51" s="39"/>
    </row>
    <row r="52" spans="1:10" ht="14.95">
      <c r="B52" s="173"/>
      <c r="C52" s="39"/>
      <c r="D52" s="39"/>
      <c r="E52" s="39"/>
      <c r="F52" s="39"/>
      <c r="G52" s="39"/>
      <c r="H52" s="39"/>
      <c r="I52" s="39"/>
      <c r="J52" s="39"/>
    </row>
    <row r="53" spans="1:10" ht="14.95">
      <c r="B53" s="203" t="s">
        <v>177</v>
      </c>
      <c r="C53" s="39"/>
      <c r="D53" s="39"/>
      <c r="E53" s="39"/>
      <c r="F53" s="39"/>
      <c r="G53" s="39"/>
      <c r="H53" s="39"/>
      <c r="I53" s="39"/>
      <c r="J53" s="39"/>
    </row>
    <row r="54" spans="1:10" ht="10.4" customHeight="1">
      <c r="A54" s="174"/>
      <c r="B54" s="172"/>
      <c r="C54" s="39"/>
      <c r="D54" s="39"/>
      <c r="E54" s="39"/>
      <c r="F54" s="39"/>
      <c r="G54" s="39"/>
      <c r="H54" s="39"/>
      <c r="I54" s="39"/>
      <c r="J54" s="39"/>
    </row>
    <row r="55" spans="1:10" ht="27" customHeight="1">
      <c r="A55" s="88"/>
      <c r="B55" s="366" t="s">
        <v>135</v>
      </c>
      <c r="C55" s="367"/>
      <c r="D55" s="367"/>
      <c r="E55" s="367"/>
      <c r="F55" s="367"/>
      <c r="G55" s="368"/>
      <c r="H55" s="370" t="s">
        <v>136</v>
      </c>
      <c r="I55" s="370"/>
      <c r="J55" s="39"/>
    </row>
    <row r="56" spans="1:10" ht="27" customHeight="1">
      <c r="A56" s="88"/>
      <c r="B56" s="366" t="s">
        <v>137</v>
      </c>
      <c r="C56" s="367"/>
      <c r="D56" s="367"/>
      <c r="E56" s="367"/>
      <c r="F56" s="367"/>
      <c r="G56" s="368"/>
      <c r="H56" s="370" t="s">
        <v>136</v>
      </c>
      <c r="I56" s="370"/>
      <c r="J56" s="39"/>
    </row>
    <row r="57" spans="1:10" ht="14.95" customHeight="1">
      <c r="A57" s="88"/>
      <c r="B57" s="217"/>
      <c r="C57" s="217"/>
      <c r="D57" s="217"/>
      <c r="E57" s="217"/>
      <c r="F57" s="217"/>
      <c r="G57" s="217"/>
      <c r="H57" s="218"/>
      <c r="I57" s="218"/>
      <c r="J57" s="39"/>
    </row>
    <row r="58" spans="1:10" ht="18" customHeight="1">
      <c r="B58" s="203" t="s">
        <v>178</v>
      </c>
      <c r="C58" s="217"/>
      <c r="D58" s="217"/>
      <c r="E58" s="217"/>
      <c r="F58" s="217"/>
      <c r="G58" s="217"/>
      <c r="H58" s="218"/>
      <c r="I58" s="218"/>
      <c r="J58" s="39"/>
    </row>
    <row r="59" spans="1:10" ht="10.4" customHeight="1">
      <c r="A59" s="162"/>
      <c r="B59" s="217"/>
      <c r="C59" s="217"/>
      <c r="D59" s="217"/>
      <c r="E59" s="217"/>
      <c r="F59" s="217"/>
      <c r="G59" s="217"/>
      <c r="H59" s="218"/>
      <c r="I59" s="218"/>
      <c r="J59" s="51"/>
    </row>
    <row r="60" spans="1:10" ht="27" customHeight="1">
      <c r="A60" s="88"/>
      <c r="B60" s="366" t="s">
        <v>164</v>
      </c>
      <c r="C60" s="367"/>
      <c r="D60" s="367"/>
      <c r="E60" s="367"/>
      <c r="F60" s="367"/>
      <c r="G60" s="368"/>
      <c r="H60" s="370" t="s">
        <v>40</v>
      </c>
      <c r="I60" s="370"/>
      <c r="J60" s="39"/>
    </row>
    <row r="61" spans="1:10" ht="21.1" customHeight="1">
      <c r="A61" s="39"/>
      <c r="B61" s="39"/>
      <c r="C61" s="39"/>
      <c r="D61" s="39"/>
      <c r="E61" s="39"/>
      <c r="F61" s="39"/>
      <c r="G61" s="39"/>
      <c r="H61" s="39"/>
      <c r="I61" s="39"/>
      <c r="J61" s="39"/>
    </row>
    <row r="62" spans="1:10" ht="18" customHeight="1">
      <c r="B62" s="204" t="s">
        <v>138</v>
      </c>
      <c r="C62" s="39"/>
      <c r="D62" s="39"/>
      <c r="E62" s="39"/>
      <c r="F62" s="39"/>
      <c r="G62" s="39"/>
      <c r="H62" s="39"/>
      <c r="I62" s="39"/>
      <c r="J62" s="39"/>
    </row>
    <row r="63" spans="1:10" ht="14.95">
      <c r="B63" s="173"/>
      <c r="C63" s="39"/>
      <c r="D63" s="39"/>
      <c r="E63" s="39"/>
      <c r="F63" s="39"/>
      <c r="G63" s="39"/>
      <c r="H63" s="39"/>
      <c r="I63" s="39"/>
      <c r="J63" s="39"/>
    </row>
    <row r="64" spans="1:10" ht="14.95">
      <c r="B64" s="203" t="s">
        <v>179</v>
      </c>
      <c r="C64" s="39"/>
      <c r="D64" s="39"/>
      <c r="E64" s="39"/>
      <c r="F64" s="39"/>
      <c r="G64" s="39"/>
      <c r="H64" s="39"/>
      <c r="I64" s="39"/>
      <c r="J64" s="39"/>
    </row>
    <row r="65" spans="1:31" ht="10.4" customHeight="1">
      <c r="A65" s="174"/>
      <c r="B65" s="172"/>
      <c r="C65" s="39"/>
      <c r="D65" s="39"/>
      <c r="E65" s="39"/>
      <c r="F65" s="39"/>
      <c r="G65" s="39"/>
      <c r="H65" s="39"/>
      <c r="I65" s="39"/>
      <c r="J65" s="39"/>
    </row>
    <row r="66" spans="1:31" ht="27" customHeight="1">
      <c r="A66" s="88"/>
      <c r="B66" s="366" t="s">
        <v>139</v>
      </c>
      <c r="C66" s="367"/>
      <c r="D66" s="367"/>
      <c r="E66" s="367"/>
      <c r="F66" s="367"/>
      <c r="G66" s="368"/>
      <c r="H66" s="370" t="s">
        <v>42</v>
      </c>
      <c r="I66" s="370"/>
      <c r="J66" s="39"/>
    </row>
    <row r="67" spans="1:31" ht="27" customHeight="1">
      <c r="A67" s="88"/>
      <c r="B67" s="366" t="s">
        <v>140</v>
      </c>
      <c r="C67" s="367"/>
      <c r="D67" s="367"/>
      <c r="E67" s="367"/>
      <c r="F67" s="367"/>
      <c r="G67" s="368"/>
      <c r="H67" s="370" t="s">
        <v>42</v>
      </c>
      <c r="I67" s="370"/>
      <c r="J67" s="39"/>
    </row>
    <row r="68" spans="1:31" ht="21.1" customHeight="1">
      <c r="A68" s="39"/>
      <c r="B68" s="39"/>
      <c r="C68" s="39"/>
      <c r="D68" s="39"/>
      <c r="E68" s="39"/>
      <c r="F68" s="39"/>
      <c r="G68" s="39"/>
      <c r="H68" s="39"/>
      <c r="I68" s="39"/>
      <c r="J68" s="39"/>
    </row>
    <row r="69" spans="1:31" ht="18" customHeight="1">
      <c r="B69" s="204" t="s">
        <v>141</v>
      </c>
      <c r="C69" s="39"/>
      <c r="D69" s="39"/>
      <c r="E69" s="39"/>
      <c r="F69" s="39"/>
      <c r="G69" s="39"/>
      <c r="H69" s="39"/>
      <c r="I69" s="39"/>
      <c r="J69" s="39"/>
    </row>
    <row r="70" spans="1:31" ht="14.95">
      <c r="B70" s="88"/>
      <c r="C70" s="39"/>
      <c r="D70" s="39"/>
      <c r="E70" s="39"/>
      <c r="F70" s="39"/>
      <c r="G70" s="39"/>
      <c r="H70" s="39"/>
      <c r="I70" s="39"/>
      <c r="J70" s="39"/>
    </row>
    <row r="71" spans="1:31" ht="14.95">
      <c r="B71" s="203" t="s">
        <v>180</v>
      </c>
      <c r="C71" s="39"/>
      <c r="D71" s="39"/>
      <c r="E71" s="39"/>
      <c r="F71" s="39"/>
      <c r="G71" s="39"/>
      <c r="H71" s="39"/>
      <c r="I71" s="39"/>
      <c r="J71" s="39"/>
    </row>
    <row r="72" spans="1:31" ht="10.7" customHeight="1">
      <c r="A72" s="174"/>
      <c r="B72" s="172"/>
      <c r="C72" s="39"/>
      <c r="D72" s="39"/>
      <c r="E72" s="39"/>
      <c r="F72" s="39"/>
      <c r="G72" s="39"/>
      <c r="H72" s="39"/>
      <c r="I72" s="39"/>
      <c r="J72" s="39"/>
      <c r="N72" s="219"/>
      <c r="O72" s="219"/>
      <c r="P72" s="219"/>
      <c r="Q72" s="219"/>
      <c r="R72" s="219"/>
      <c r="S72" s="219"/>
      <c r="T72" s="219"/>
      <c r="U72" s="219"/>
      <c r="V72" s="219"/>
      <c r="W72" s="219"/>
      <c r="X72" s="219"/>
      <c r="Y72" s="219"/>
      <c r="Z72" s="219"/>
      <c r="AA72" s="219"/>
      <c r="AB72" s="219"/>
      <c r="AC72" s="219"/>
      <c r="AD72" s="219"/>
      <c r="AE72" s="219"/>
    </row>
    <row r="73" spans="1:31" ht="27" customHeight="1">
      <c r="A73" s="88"/>
      <c r="B73" s="366" t="s">
        <v>142</v>
      </c>
      <c r="C73" s="367"/>
      <c r="D73" s="367"/>
      <c r="E73" s="367"/>
      <c r="F73" s="367"/>
      <c r="G73" s="368"/>
      <c r="H73" s="370" t="s">
        <v>126</v>
      </c>
      <c r="I73" s="370"/>
      <c r="J73" s="39"/>
      <c r="N73" s="219"/>
      <c r="O73" s="213"/>
      <c r="P73" s="213"/>
      <c r="Q73" s="374"/>
      <c r="R73" s="374"/>
      <c r="S73" s="212"/>
      <c r="T73" s="213"/>
      <c r="U73" s="213"/>
      <c r="V73" s="220"/>
      <c r="W73" s="213"/>
      <c r="X73" s="220"/>
      <c r="Y73" s="219"/>
      <c r="Z73" s="219"/>
      <c r="AA73" s="219"/>
      <c r="AB73" s="219"/>
      <c r="AC73" s="219"/>
      <c r="AD73" s="219"/>
      <c r="AE73" s="219"/>
    </row>
    <row r="74" spans="1:31" ht="27" customHeight="1">
      <c r="A74" s="88"/>
      <c r="B74" s="366" t="s">
        <v>143</v>
      </c>
      <c r="C74" s="367"/>
      <c r="D74" s="367"/>
      <c r="E74" s="367"/>
      <c r="F74" s="367"/>
      <c r="G74" s="368"/>
      <c r="H74" s="370" t="s">
        <v>126</v>
      </c>
      <c r="I74" s="370"/>
      <c r="J74" s="39"/>
      <c r="N74" s="219"/>
      <c r="O74" s="213"/>
      <c r="P74" s="213"/>
      <c r="Q74" s="213"/>
      <c r="R74" s="213"/>
      <c r="S74" s="53"/>
      <c r="T74" s="212"/>
      <c r="U74" s="51"/>
      <c r="V74" s="213"/>
      <c r="W74" s="213"/>
      <c r="X74" s="213"/>
      <c r="Y74" s="219"/>
      <c r="Z74" s="219"/>
      <c r="AA74" s="219"/>
      <c r="AB74" s="219"/>
      <c r="AC74" s="219"/>
      <c r="AD74" s="219"/>
      <c r="AE74" s="219"/>
    </row>
    <row r="75" spans="1:31" ht="21.1" customHeight="1">
      <c r="A75" s="52"/>
      <c r="B75" s="39"/>
      <c r="C75" s="39"/>
      <c r="D75" s="39"/>
      <c r="E75" s="39"/>
      <c r="F75" s="39"/>
      <c r="G75" s="39"/>
      <c r="H75" s="39"/>
      <c r="I75" s="39"/>
      <c r="J75" s="39"/>
      <c r="N75" s="219"/>
      <c r="O75" s="213"/>
      <c r="P75" s="213"/>
      <c r="Q75" s="213"/>
      <c r="R75" s="213"/>
      <c r="S75" s="213"/>
      <c r="T75" s="213"/>
      <c r="U75" s="213"/>
      <c r="V75" s="213"/>
      <c r="W75" s="213"/>
      <c r="X75" s="213"/>
      <c r="Y75" s="219"/>
      <c r="Z75" s="219"/>
      <c r="AA75" s="219"/>
      <c r="AB75" s="219"/>
      <c r="AC75" s="219"/>
      <c r="AD75" s="219"/>
      <c r="AE75" s="219"/>
    </row>
    <row r="76" spans="1:31" ht="17">
      <c r="B76" s="204" t="s">
        <v>162</v>
      </c>
      <c r="N76" s="219"/>
      <c r="O76" s="375"/>
      <c r="P76" s="375"/>
      <c r="Q76" s="212"/>
      <c r="R76" s="212"/>
      <c r="S76" s="374"/>
      <c r="T76" s="374"/>
      <c r="U76" s="221"/>
      <c r="V76" s="212"/>
      <c r="W76" s="53"/>
      <c r="X76" s="53"/>
      <c r="Y76" s="219"/>
      <c r="Z76" s="219"/>
      <c r="AA76" s="219"/>
      <c r="AB76" s="219"/>
      <c r="AC76" s="219"/>
      <c r="AD76" s="219"/>
      <c r="AE76" s="219"/>
    </row>
    <row r="77" spans="1:31" ht="14.3">
      <c r="N77" s="219"/>
      <c r="O77" s="213"/>
      <c r="P77" s="213"/>
      <c r="Q77" s="213"/>
      <c r="R77" s="213"/>
      <c r="S77" s="222"/>
      <c r="T77" s="212"/>
      <c r="U77" s="212"/>
      <c r="V77" s="213"/>
      <c r="W77" s="213"/>
      <c r="X77" s="213"/>
      <c r="Y77" s="219"/>
      <c r="Z77" s="219"/>
      <c r="AA77" s="219"/>
      <c r="AB77" s="219"/>
      <c r="AC77" s="219"/>
      <c r="AD77" s="219"/>
      <c r="AE77" s="219"/>
    </row>
    <row r="78" spans="1:31" ht="27" customHeight="1">
      <c r="B78" s="366" t="s">
        <v>163</v>
      </c>
      <c r="C78" s="367"/>
      <c r="D78" s="367"/>
      <c r="E78" s="367"/>
      <c r="F78" s="367"/>
      <c r="G78" s="368"/>
      <c r="H78" s="370" t="s">
        <v>40</v>
      </c>
      <c r="I78" s="370"/>
      <c r="N78" s="219"/>
      <c r="O78" s="213"/>
      <c r="P78" s="213"/>
      <c r="Q78" s="213"/>
      <c r="R78" s="212"/>
      <c r="S78" s="212"/>
      <c r="T78" s="212"/>
      <c r="U78" s="212"/>
      <c r="V78" s="212"/>
      <c r="W78" s="212"/>
      <c r="X78" s="212"/>
      <c r="Y78" s="219"/>
      <c r="Z78" s="219"/>
      <c r="AA78" s="219"/>
      <c r="AB78" s="219"/>
      <c r="AC78" s="219"/>
      <c r="AD78" s="219"/>
      <c r="AE78" s="219"/>
    </row>
    <row r="79" spans="1:31" ht="14.3">
      <c r="N79" s="219"/>
      <c r="O79" s="213"/>
      <c r="P79" s="213"/>
      <c r="Q79" s="213"/>
      <c r="R79" s="213"/>
      <c r="S79" s="212"/>
      <c r="T79" s="213"/>
      <c r="U79" s="213"/>
      <c r="V79" s="213"/>
      <c r="W79" s="213"/>
      <c r="X79" s="213"/>
      <c r="Y79" s="219"/>
      <c r="Z79" s="219"/>
      <c r="AA79" s="219"/>
      <c r="AB79" s="219"/>
      <c r="AC79" s="219"/>
      <c r="AD79" s="219"/>
      <c r="AE79" s="219"/>
    </row>
    <row r="80" spans="1:31">
      <c r="N80" s="219"/>
      <c r="O80" s="219"/>
      <c r="P80" s="219"/>
      <c r="Q80" s="219"/>
      <c r="R80" s="219"/>
      <c r="S80" s="219"/>
      <c r="T80" s="219"/>
      <c r="U80" s="219"/>
      <c r="V80" s="219"/>
      <c r="W80" s="219"/>
      <c r="X80" s="219"/>
      <c r="Y80" s="219"/>
      <c r="Z80" s="219"/>
      <c r="AA80" s="219"/>
      <c r="AB80" s="219"/>
      <c r="AC80" s="219"/>
      <c r="AD80" s="219"/>
      <c r="AE80" s="219"/>
    </row>
    <row r="81" spans="14:31">
      <c r="N81" s="219"/>
      <c r="O81" s="219"/>
      <c r="P81" s="219"/>
      <c r="Q81" s="219"/>
      <c r="R81" s="219"/>
      <c r="S81" s="219"/>
      <c r="T81" s="219"/>
      <c r="U81" s="219"/>
      <c r="V81" s="219"/>
      <c r="W81" s="219"/>
      <c r="X81" s="219"/>
      <c r="Y81" s="219"/>
      <c r="Z81" s="219"/>
      <c r="AA81" s="219"/>
      <c r="AB81" s="219"/>
      <c r="AC81" s="219"/>
      <c r="AD81" s="219"/>
      <c r="AE81" s="219"/>
    </row>
    <row r="82" spans="14:31">
      <c r="N82" s="219"/>
      <c r="O82" s="219"/>
      <c r="P82" s="219"/>
      <c r="Q82" s="219"/>
      <c r="R82" s="219"/>
      <c r="S82" s="219"/>
      <c r="T82" s="219"/>
      <c r="U82" s="219"/>
      <c r="V82" s="219"/>
      <c r="W82" s="219"/>
      <c r="X82" s="219"/>
      <c r="Y82" s="219"/>
      <c r="Z82" s="219"/>
      <c r="AA82" s="219"/>
      <c r="AB82" s="219"/>
      <c r="AC82" s="219"/>
      <c r="AD82" s="219"/>
      <c r="AE82" s="219"/>
    </row>
    <row r="83" spans="14:31">
      <c r="N83" s="219"/>
      <c r="O83" s="219"/>
      <c r="P83" s="219"/>
      <c r="Q83" s="219"/>
      <c r="R83" s="219"/>
      <c r="S83" s="219"/>
      <c r="T83" s="219"/>
      <c r="U83" s="219"/>
      <c r="V83" s="219"/>
      <c r="W83" s="219"/>
      <c r="X83" s="219"/>
      <c r="Y83" s="219"/>
      <c r="Z83" s="219"/>
      <c r="AA83" s="219"/>
      <c r="AB83" s="219"/>
      <c r="AC83" s="219"/>
      <c r="AD83" s="219"/>
      <c r="AE83" s="219"/>
    </row>
  </sheetData>
  <mergeCells count="42">
    <mergeCell ref="B56:G56"/>
    <mergeCell ref="H56:I56"/>
    <mergeCell ref="B39:B40"/>
    <mergeCell ref="H48:I48"/>
    <mergeCell ref="H49:I49"/>
    <mergeCell ref="B55:G55"/>
    <mergeCell ref="H55:I55"/>
    <mergeCell ref="D39:E39"/>
    <mergeCell ref="F39:G39"/>
    <mergeCell ref="H39:I39"/>
    <mergeCell ref="D40:E40"/>
    <mergeCell ref="F40:G40"/>
    <mergeCell ref="H40:I40"/>
    <mergeCell ref="B48:G48"/>
    <mergeCell ref="B49:G49"/>
    <mergeCell ref="Q73:R73"/>
    <mergeCell ref="O76:P76"/>
    <mergeCell ref="S76:T76"/>
    <mergeCell ref="B66:G66"/>
    <mergeCell ref="H66:I66"/>
    <mergeCell ref="A1:K1"/>
    <mergeCell ref="A2:K2"/>
    <mergeCell ref="B60:G60"/>
    <mergeCell ref="B8:G8"/>
    <mergeCell ref="B78:G78"/>
    <mergeCell ref="H78:I78"/>
    <mergeCell ref="B67:G67"/>
    <mergeCell ref="H67:I67"/>
    <mergeCell ref="B73:G73"/>
    <mergeCell ref="H73:I73"/>
    <mergeCell ref="B74:G74"/>
    <mergeCell ref="H74:I74"/>
    <mergeCell ref="H60:I60"/>
    <mergeCell ref="A4:K4"/>
    <mergeCell ref="B28:C28"/>
    <mergeCell ref="B38:C38"/>
    <mergeCell ref="D28:E28"/>
    <mergeCell ref="F28:G28"/>
    <mergeCell ref="H28:I28"/>
    <mergeCell ref="D38:E38"/>
    <mergeCell ref="F38:G38"/>
    <mergeCell ref="H38:I38"/>
  </mergeCells>
  <phoneticPr fontId="2"/>
  <pageMargins left="0.98425196850393704" right="7.874015748031496E-2" top="0.74803149606299213" bottom="0.74803149606299213" header="0.31496062992125984" footer="0.31496062992125984"/>
  <pageSetup paperSize="9" scale="93" orientation="portrait" r:id="rId1"/>
  <rowBreaks count="1" manualBreakCount="1">
    <brk id="41" max="1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4CAB1-A64D-4D87-A21D-596AC069B183}">
  <sheetPr>
    <tabColor theme="7" tint="0.39997558519241921"/>
  </sheetPr>
  <dimension ref="A1:L22"/>
  <sheetViews>
    <sheetView view="pageBreakPreview" zoomScale="85" zoomScaleNormal="100" zoomScaleSheetLayoutView="85" zoomScalePageLayoutView="85" workbookViewId="0">
      <selection activeCell="A2" sqref="A2:D2"/>
    </sheetView>
  </sheetViews>
  <sheetFormatPr defaultRowHeight="12.9"/>
  <cols>
    <col min="1" max="1" width="3.375" customWidth="1"/>
    <col min="2" max="3" width="21.875" customWidth="1"/>
    <col min="4" max="4" width="7.125" customWidth="1"/>
    <col min="5" max="10" width="9.875" customWidth="1"/>
    <col min="11" max="11" width="7.5" customWidth="1"/>
    <col min="12" max="12" width="24.25" customWidth="1"/>
  </cols>
  <sheetData>
    <row r="1" spans="1:12" ht="37.549999999999997" customHeight="1">
      <c r="A1" s="520" t="s">
        <v>226</v>
      </c>
      <c r="B1" s="520"/>
      <c r="C1" s="520"/>
      <c r="D1" s="520"/>
      <c r="E1" s="520"/>
      <c r="F1" s="520"/>
      <c r="G1" s="520"/>
      <c r="H1" s="520"/>
      <c r="I1" s="520"/>
      <c r="J1" s="520"/>
      <c r="K1" s="520"/>
      <c r="L1" s="520"/>
    </row>
    <row r="2" spans="1:12" ht="30.1" customHeight="1">
      <c r="A2" s="521" t="s">
        <v>285</v>
      </c>
      <c r="B2" s="521"/>
      <c r="C2" s="521"/>
      <c r="D2" s="521"/>
      <c r="E2" s="305"/>
      <c r="I2" s="305"/>
      <c r="J2" s="360" t="s">
        <v>227</v>
      </c>
      <c r="K2" s="522" t="s">
        <v>286</v>
      </c>
      <c r="L2" s="522"/>
    </row>
    <row r="3" spans="1:12" ht="14.95" customHeight="1">
      <c r="A3" s="306"/>
      <c r="B3" s="306"/>
      <c r="C3" s="306"/>
      <c r="D3" s="306"/>
      <c r="E3" s="306"/>
      <c r="F3" s="306"/>
      <c r="G3" s="306"/>
      <c r="H3" s="306"/>
      <c r="I3" s="306"/>
      <c r="J3" s="306"/>
      <c r="K3" s="306"/>
      <c r="L3" s="39"/>
    </row>
    <row r="4" spans="1:12" ht="21.1" customHeight="1">
      <c r="A4" s="307" t="s">
        <v>228</v>
      </c>
      <c r="B4" s="306"/>
      <c r="C4" s="306"/>
      <c r="D4" s="306"/>
      <c r="E4" s="306"/>
      <c r="F4" s="306"/>
      <c r="G4" s="306"/>
      <c r="H4" s="306"/>
      <c r="I4" s="306"/>
      <c r="J4" s="306"/>
      <c r="K4" s="306"/>
      <c r="L4" s="39"/>
    </row>
    <row r="5" spans="1:12" ht="21.1" customHeight="1">
      <c r="A5" s="538"/>
      <c r="B5" s="539"/>
      <c r="C5" s="539"/>
      <c r="D5" s="539"/>
      <c r="E5" s="539"/>
      <c r="F5" s="539"/>
      <c r="G5" s="539"/>
      <c r="H5" s="539"/>
      <c r="I5" s="539"/>
      <c r="J5" s="539"/>
      <c r="K5" s="539"/>
      <c r="L5" s="540"/>
    </row>
    <row r="6" spans="1:12" ht="21.1" customHeight="1">
      <c r="A6" s="541"/>
      <c r="B6" s="542"/>
      <c r="C6" s="542"/>
      <c r="D6" s="542"/>
      <c r="E6" s="542"/>
      <c r="F6" s="542"/>
      <c r="G6" s="542"/>
      <c r="H6" s="542"/>
      <c r="I6" s="542"/>
      <c r="J6" s="542"/>
      <c r="K6" s="542"/>
      <c r="L6" s="543"/>
    </row>
    <row r="7" spans="1:12" ht="21.1" customHeight="1">
      <c r="A7" s="544"/>
      <c r="B7" s="545"/>
      <c r="C7" s="545"/>
      <c r="D7" s="545"/>
      <c r="E7" s="545"/>
      <c r="F7" s="545"/>
      <c r="G7" s="545"/>
      <c r="H7" s="545"/>
      <c r="I7" s="545"/>
      <c r="J7" s="545"/>
      <c r="K7" s="545"/>
      <c r="L7" s="546"/>
    </row>
    <row r="8" spans="1:12" ht="10.55" customHeight="1">
      <c r="A8" s="306"/>
      <c r="B8" s="306"/>
      <c r="C8" s="306"/>
      <c r="D8" s="306"/>
      <c r="E8" s="306"/>
      <c r="F8" s="306"/>
      <c r="G8" s="306"/>
      <c r="H8" s="306"/>
      <c r="I8" s="306"/>
      <c r="J8" s="306"/>
      <c r="K8" s="306"/>
      <c r="L8" s="39"/>
    </row>
    <row r="9" spans="1:12" ht="21.1" customHeight="1">
      <c r="A9" s="307" t="s">
        <v>229</v>
      </c>
      <c r="B9" s="306"/>
      <c r="C9" s="306"/>
      <c r="D9" s="306"/>
      <c r="E9" s="306"/>
      <c r="F9" s="306"/>
      <c r="G9" s="306"/>
      <c r="H9" s="306"/>
      <c r="I9" s="306"/>
      <c r="J9" s="306"/>
      <c r="K9" s="306"/>
      <c r="L9" s="39"/>
    </row>
    <row r="10" spans="1:12" ht="21.1" customHeight="1">
      <c r="A10" s="547"/>
      <c r="B10" s="548"/>
      <c r="C10" s="548"/>
      <c r="D10" s="548"/>
      <c r="E10" s="548"/>
      <c r="F10" s="548"/>
      <c r="G10" s="548"/>
      <c r="H10" s="548"/>
      <c r="I10" s="548"/>
      <c r="J10" s="548"/>
      <c r="K10" s="548"/>
      <c r="L10" s="549"/>
    </row>
    <row r="11" spans="1:12" ht="21.1" customHeight="1">
      <c r="A11" s="535"/>
      <c r="B11" s="536"/>
      <c r="C11" s="536"/>
      <c r="D11" s="536"/>
      <c r="E11" s="536"/>
      <c r="F11" s="536"/>
      <c r="G11" s="536"/>
      <c r="H11" s="536"/>
      <c r="I11" s="536"/>
      <c r="J11" s="536"/>
      <c r="K11" s="536"/>
      <c r="L11" s="537"/>
    </row>
    <row r="12" spans="1:12" ht="21.1" customHeight="1">
      <c r="A12" s="523"/>
      <c r="B12" s="524"/>
      <c r="C12" s="524"/>
      <c r="D12" s="524"/>
      <c r="E12" s="524"/>
      <c r="F12" s="524"/>
      <c r="G12" s="524"/>
      <c r="H12" s="524"/>
      <c r="I12" s="524"/>
      <c r="J12" s="524"/>
      <c r="K12" s="524"/>
      <c r="L12" s="525"/>
    </row>
    <row r="13" spans="1:12" ht="10.55" customHeight="1">
      <c r="A13" s="306"/>
      <c r="B13" s="306"/>
      <c r="C13" s="306"/>
      <c r="D13" s="306"/>
      <c r="E13" s="306"/>
      <c r="F13" s="306"/>
      <c r="G13" s="306"/>
      <c r="H13" s="306"/>
      <c r="I13" s="306"/>
      <c r="J13" s="306"/>
      <c r="K13" s="306"/>
      <c r="L13" s="39"/>
    </row>
    <row r="14" spans="1:12" ht="14.95" customHeight="1">
      <c r="A14" s="39"/>
      <c r="B14" s="306"/>
      <c r="C14" s="306"/>
      <c r="D14" s="306"/>
      <c r="E14" s="306"/>
      <c r="F14" s="306"/>
      <c r="G14" s="306"/>
      <c r="H14" s="306"/>
      <c r="I14" s="306"/>
      <c r="J14" s="306"/>
      <c r="K14" s="526" t="s">
        <v>230</v>
      </c>
      <c r="L14" s="527"/>
    </row>
    <row r="15" spans="1:12" ht="23.95" customHeight="1">
      <c r="A15" s="307" t="s">
        <v>231</v>
      </c>
      <c r="B15" s="306"/>
      <c r="C15" s="306"/>
      <c r="D15" s="306"/>
      <c r="E15" s="39"/>
      <c r="F15" s="39"/>
      <c r="G15" s="39"/>
      <c r="H15" s="39"/>
      <c r="I15" s="39"/>
      <c r="J15" s="39"/>
      <c r="K15" s="528"/>
      <c r="L15" s="529"/>
    </row>
    <row r="16" spans="1:12" ht="19.55" customHeight="1">
      <c r="A16" s="530" t="s">
        <v>232</v>
      </c>
      <c r="B16" s="531"/>
      <c r="C16" s="532" t="s">
        <v>233</v>
      </c>
      <c r="D16" s="532" t="s">
        <v>234</v>
      </c>
      <c r="E16" s="530" t="s">
        <v>235</v>
      </c>
      <c r="F16" s="534"/>
      <c r="G16" s="534"/>
      <c r="H16" s="534"/>
      <c r="I16" s="534"/>
      <c r="J16" s="534"/>
      <c r="K16" s="534"/>
      <c r="L16" s="531"/>
    </row>
    <row r="17" spans="1:12" ht="19.55" customHeight="1">
      <c r="A17" s="308" t="s">
        <v>236</v>
      </c>
      <c r="B17" s="308" t="s">
        <v>237</v>
      </c>
      <c r="C17" s="533"/>
      <c r="D17" s="533"/>
      <c r="E17" s="309" t="s">
        <v>284</v>
      </c>
      <c r="F17" s="310" t="s">
        <v>238</v>
      </c>
      <c r="G17" s="310" t="s">
        <v>238</v>
      </c>
      <c r="H17" s="310" t="s">
        <v>238</v>
      </c>
      <c r="I17" s="310" t="s">
        <v>238</v>
      </c>
      <c r="J17" s="310" t="s">
        <v>238</v>
      </c>
      <c r="K17" s="358" t="s">
        <v>239</v>
      </c>
      <c r="L17" s="359" t="s">
        <v>240</v>
      </c>
    </row>
    <row r="18" spans="1:12" ht="57.75" customHeight="1">
      <c r="A18" s="320">
        <v>1</v>
      </c>
      <c r="B18" s="311"/>
      <c r="C18" s="311"/>
      <c r="D18" s="312"/>
      <c r="E18" s="313"/>
      <c r="F18" s="313"/>
      <c r="G18" s="313"/>
      <c r="H18" s="313"/>
      <c r="I18" s="313"/>
      <c r="J18" s="313"/>
      <c r="K18" s="314"/>
      <c r="L18" s="313"/>
    </row>
    <row r="19" spans="1:12" ht="57.75" customHeight="1">
      <c r="A19" s="320">
        <v>2</v>
      </c>
      <c r="B19" s="315"/>
      <c r="C19" s="311"/>
      <c r="D19" s="312"/>
      <c r="E19" s="313"/>
      <c r="F19" s="313"/>
      <c r="G19" s="316"/>
      <c r="H19" s="316"/>
      <c r="I19" s="316"/>
      <c r="J19" s="316"/>
      <c r="K19" s="314"/>
      <c r="L19" s="313"/>
    </row>
    <row r="20" spans="1:12" ht="57.75" customHeight="1">
      <c r="A20" s="321">
        <v>3</v>
      </c>
      <c r="B20" s="317"/>
      <c r="C20" s="311"/>
      <c r="D20" s="312"/>
      <c r="E20" s="316"/>
      <c r="F20" s="316"/>
      <c r="G20" s="316"/>
      <c r="H20" s="313"/>
      <c r="I20" s="313"/>
      <c r="J20" s="313"/>
      <c r="K20" s="314"/>
      <c r="L20" s="313"/>
    </row>
    <row r="21" spans="1:12" ht="14.95">
      <c r="A21" s="39"/>
      <c r="B21" s="39"/>
      <c r="C21" s="39"/>
      <c r="D21" s="283"/>
      <c r="E21" s="39"/>
      <c r="F21" s="39"/>
      <c r="G21" s="39"/>
      <c r="H21" s="39"/>
      <c r="I21" s="39"/>
      <c r="J21" s="39"/>
      <c r="K21" s="39"/>
      <c r="L21" s="39"/>
    </row>
    <row r="22" spans="1:12" ht="14.95">
      <c r="A22" s="39"/>
      <c r="B22" s="39"/>
      <c r="C22" s="39"/>
      <c r="D22" s="39"/>
      <c r="E22" s="39"/>
      <c r="F22" s="39"/>
      <c r="G22" s="39"/>
      <c r="H22" s="39"/>
      <c r="I22" s="39"/>
      <c r="J22" s="39"/>
      <c r="K22" s="39"/>
      <c r="L22" s="39"/>
    </row>
  </sheetData>
  <mergeCells count="15">
    <mergeCell ref="K15:L15"/>
    <mergeCell ref="A16:B16"/>
    <mergeCell ref="C16:C17"/>
    <mergeCell ref="D16:D17"/>
    <mergeCell ref="E16:L16"/>
    <mergeCell ref="A1:L1"/>
    <mergeCell ref="A2:D2"/>
    <mergeCell ref="K2:L2"/>
    <mergeCell ref="A12:L12"/>
    <mergeCell ref="K14:L14"/>
    <mergeCell ref="A11:L11"/>
    <mergeCell ref="A5:L5"/>
    <mergeCell ref="A6:L6"/>
    <mergeCell ref="A7:L7"/>
    <mergeCell ref="A10:L10"/>
  </mergeCells>
  <phoneticPr fontId="2"/>
  <pageMargins left="0.51181102362204722" right="0.51181102362204722" top="0.55118110236220474" bottom="0.39370078740157483" header="0.31496062992125984" footer="0.31496062992125984"/>
  <pageSetup paperSize="9" scale="91"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87CD8-2C86-4BBD-BA5B-F180DB529EA6}">
  <sheetPr>
    <tabColor rgb="FFFFC000"/>
  </sheetPr>
  <dimension ref="A1:J37"/>
  <sheetViews>
    <sheetView view="pageBreakPreview" zoomScaleNormal="100" zoomScaleSheetLayoutView="100" workbookViewId="0">
      <selection activeCell="B6" sqref="B6"/>
    </sheetView>
  </sheetViews>
  <sheetFormatPr defaultRowHeight="12.9"/>
  <cols>
    <col min="1" max="1" width="6.375" style="200" customWidth="1"/>
  </cols>
  <sheetData>
    <row r="1" spans="1:10" ht="27.7" customHeight="1">
      <c r="A1" s="363" t="s">
        <v>258</v>
      </c>
      <c r="B1" s="363"/>
      <c r="C1" s="363"/>
      <c r="D1" s="363"/>
      <c r="E1" s="363"/>
      <c r="F1" s="363"/>
      <c r="G1" s="363"/>
      <c r="H1" s="363"/>
      <c r="I1" s="363"/>
      <c r="J1" s="363"/>
    </row>
    <row r="2" spans="1:10" ht="27.7" customHeight="1">
      <c r="A2" s="364" t="s">
        <v>260</v>
      </c>
      <c r="B2" s="364"/>
      <c r="C2" s="364"/>
      <c r="D2" s="364"/>
      <c r="E2" s="364"/>
      <c r="F2" s="364"/>
      <c r="G2" s="364"/>
      <c r="H2" s="364"/>
      <c r="I2" s="364"/>
      <c r="J2" s="364"/>
    </row>
    <row r="3" spans="1:10" ht="14.95" customHeight="1">
      <c r="A3" s="199"/>
      <c r="B3" s="52"/>
      <c r="C3" s="39"/>
      <c r="D3" s="39"/>
      <c r="E3" s="39"/>
      <c r="F3" s="39"/>
      <c r="G3" s="39"/>
      <c r="H3" s="39"/>
      <c r="I3" s="39"/>
      <c r="J3" s="39"/>
    </row>
    <row r="4" spans="1:10" ht="24.65" customHeight="1">
      <c r="A4" s="384" t="s">
        <v>195</v>
      </c>
      <c r="B4" s="384"/>
      <c r="C4" s="384"/>
      <c r="D4" s="384"/>
      <c r="E4" s="384"/>
      <c r="F4" s="384"/>
      <c r="G4" s="384"/>
      <c r="H4" s="384"/>
      <c r="I4" s="384"/>
      <c r="J4" s="384"/>
    </row>
    <row r="5" spans="1:10" ht="19.399999999999999" customHeight="1">
      <c r="B5" s="201"/>
      <c r="C5" s="39"/>
      <c r="D5" s="39"/>
      <c r="E5" s="39"/>
      <c r="F5" s="39"/>
      <c r="G5" s="39"/>
      <c r="H5" s="39"/>
      <c r="I5" s="39"/>
      <c r="J5" s="39"/>
    </row>
    <row r="6" spans="1:10" ht="14.95">
      <c r="A6" s="202"/>
      <c r="B6" s="52"/>
      <c r="C6" s="39"/>
      <c r="D6" s="39"/>
      <c r="E6" s="39"/>
      <c r="F6" s="39"/>
      <c r="G6" s="39"/>
      <c r="H6" s="39"/>
      <c r="I6" s="39"/>
      <c r="J6" s="39"/>
    </row>
    <row r="7" spans="1:10" ht="21.9" customHeight="1">
      <c r="B7" s="203" t="s">
        <v>181</v>
      </c>
      <c r="C7" s="39"/>
      <c r="D7" s="39"/>
      <c r="E7" s="39"/>
      <c r="F7" s="39"/>
      <c r="G7" s="39"/>
      <c r="H7" s="39"/>
      <c r="I7" s="39"/>
      <c r="J7" s="39"/>
    </row>
    <row r="8" spans="1:10" ht="18" customHeight="1">
      <c r="A8" s="202"/>
      <c r="B8" s="52"/>
      <c r="C8" s="39"/>
      <c r="D8" s="39"/>
      <c r="E8" s="39"/>
      <c r="F8" s="39"/>
      <c r="G8" s="39"/>
      <c r="H8" s="39"/>
      <c r="I8" s="39"/>
      <c r="J8" s="39"/>
    </row>
    <row r="9" spans="1:10" ht="20.399999999999999" customHeight="1" thickBot="1">
      <c r="B9" s="204" t="s">
        <v>208</v>
      </c>
      <c r="C9" s="39"/>
      <c r="D9" s="39"/>
      <c r="E9" s="39"/>
      <c r="F9" s="39"/>
      <c r="G9" s="39"/>
      <c r="H9" s="39"/>
      <c r="I9" s="39"/>
      <c r="J9" s="39"/>
    </row>
    <row r="10" spans="1:10" ht="30.6" customHeight="1" thickBot="1">
      <c r="A10" s="88"/>
      <c r="C10" s="205" t="s">
        <v>153</v>
      </c>
      <c r="D10" s="206"/>
      <c r="E10" s="208" t="s">
        <v>38</v>
      </c>
      <c r="F10" s="209"/>
      <c r="G10" s="208" t="s">
        <v>39</v>
      </c>
      <c r="H10" s="209"/>
      <c r="J10" s="39"/>
    </row>
    <row r="11" spans="1:10" ht="20.399999999999999" customHeight="1">
      <c r="A11" s="203"/>
      <c r="B11" s="52"/>
      <c r="C11" s="39"/>
      <c r="D11" s="39"/>
      <c r="E11" s="39"/>
      <c r="F11" s="39"/>
      <c r="G11" s="39"/>
      <c r="H11" s="39"/>
      <c r="I11" s="39"/>
      <c r="J11" s="39"/>
    </row>
    <row r="12" spans="1:10" ht="20.399999999999999" customHeight="1" thickBot="1">
      <c r="B12" s="204" t="s">
        <v>209</v>
      </c>
      <c r="C12" s="39"/>
      <c r="D12" s="39"/>
      <c r="E12" s="39"/>
      <c r="F12" s="39"/>
      <c r="G12" s="39"/>
      <c r="H12" s="39"/>
      <c r="I12" s="39"/>
      <c r="J12" s="39"/>
    </row>
    <row r="13" spans="1:10" ht="30.1" customHeight="1" thickBot="1">
      <c r="A13" s="88"/>
      <c r="C13" s="205" t="s">
        <v>148</v>
      </c>
      <c r="D13" s="206"/>
      <c r="E13" s="205" t="s">
        <v>149</v>
      </c>
      <c r="F13" s="206"/>
      <c r="I13" s="39"/>
      <c r="J13" s="39"/>
    </row>
    <row r="14" spans="1:10" ht="20.399999999999999" customHeight="1">
      <c r="A14" s="203"/>
      <c r="B14" s="52"/>
      <c r="C14" s="39"/>
      <c r="D14" s="39"/>
      <c r="E14" s="39"/>
      <c r="F14" s="39"/>
      <c r="G14" s="39"/>
      <c r="H14" s="39"/>
      <c r="I14" s="39"/>
      <c r="J14" s="39"/>
    </row>
    <row r="15" spans="1:10" ht="20.399999999999999" customHeight="1" thickBot="1">
      <c r="B15" s="204" t="s">
        <v>210</v>
      </c>
      <c r="C15" s="39"/>
      <c r="D15" s="39"/>
      <c r="E15" s="39"/>
      <c r="F15" s="39"/>
      <c r="G15" s="39"/>
      <c r="H15" s="39"/>
      <c r="I15" s="39"/>
      <c r="J15" s="39"/>
    </row>
    <row r="16" spans="1:10" ht="30.6" customHeight="1" thickBot="1">
      <c r="A16" s="88"/>
      <c r="C16" s="205" t="s">
        <v>150</v>
      </c>
      <c r="D16" s="206" t="s">
        <v>151</v>
      </c>
      <c r="E16" s="52" t="s">
        <v>152</v>
      </c>
      <c r="F16" s="39"/>
      <c r="G16" s="39"/>
      <c r="H16" s="39"/>
      <c r="I16" s="39"/>
      <c r="J16" s="39"/>
    </row>
    <row r="17" spans="1:10" ht="20.399999999999999" customHeight="1">
      <c r="A17" s="203"/>
      <c r="B17" s="52"/>
      <c r="C17" s="39"/>
      <c r="D17" s="39"/>
      <c r="E17" s="39"/>
      <c r="F17" s="39"/>
      <c r="G17" s="39"/>
      <c r="H17" s="39"/>
      <c r="I17" s="39"/>
      <c r="J17" s="39"/>
    </row>
    <row r="18" spans="1:10" ht="20.399999999999999" customHeight="1">
      <c r="B18" s="204" t="s">
        <v>154</v>
      </c>
      <c r="C18" s="39"/>
      <c r="D18" s="39"/>
      <c r="E18" s="39"/>
      <c r="F18" s="39"/>
      <c r="G18" s="39"/>
      <c r="H18" s="39"/>
      <c r="I18" s="39"/>
      <c r="J18" s="39"/>
    </row>
    <row r="19" spans="1:10" ht="20.399999999999999" customHeight="1">
      <c r="A19" s="88"/>
      <c r="B19" s="52"/>
      <c r="C19" s="39"/>
      <c r="D19" s="39"/>
      <c r="E19" s="39"/>
      <c r="F19" s="39"/>
      <c r="G19" s="39"/>
      <c r="H19" s="39"/>
      <c r="I19" s="39"/>
      <c r="J19" s="39"/>
    </row>
    <row r="20" spans="1:10" ht="17.5" customHeight="1">
      <c r="A20" s="88"/>
      <c r="B20" s="382" t="s">
        <v>155</v>
      </c>
      <c r="C20" s="382"/>
      <c r="D20" s="382"/>
      <c r="E20" s="382"/>
      <c r="F20" s="382"/>
      <c r="G20" s="39"/>
      <c r="H20" s="39"/>
      <c r="I20" s="39"/>
      <c r="J20" s="39"/>
    </row>
    <row r="21" spans="1:10" ht="14.95">
      <c r="A21" s="88"/>
      <c r="B21" s="210"/>
      <c r="C21" s="210"/>
      <c r="D21" s="210"/>
      <c r="E21" s="210"/>
      <c r="F21" s="210"/>
      <c r="G21" s="39"/>
      <c r="H21" s="39"/>
      <c r="I21" s="39"/>
      <c r="J21" s="39"/>
    </row>
    <row r="22" spans="1:10" ht="23.95" customHeight="1">
      <c r="A22" s="383" t="s">
        <v>182</v>
      </c>
      <c r="B22" s="383"/>
      <c r="C22" s="383"/>
      <c r="D22" s="383"/>
      <c r="E22" s="383"/>
      <c r="F22" s="383"/>
      <c r="G22" s="383"/>
      <c r="H22" s="383"/>
      <c r="I22" s="383"/>
      <c r="J22" s="383"/>
    </row>
    <row r="23" spans="1:10" ht="23.95" customHeight="1">
      <c r="A23" s="383" t="s">
        <v>183</v>
      </c>
      <c r="B23" s="383"/>
      <c r="C23" s="383"/>
      <c r="D23" s="383"/>
      <c r="E23" s="383"/>
      <c r="F23" s="383"/>
      <c r="G23" s="383"/>
      <c r="H23" s="383"/>
      <c r="I23" s="383"/>
      <c r="J23" s="383"/>
    </row>
    <row r="24" spans="1:10" ht="23.95" customHeight="1">
      <c r="A24" s="383" t="s">
        <v>261</v>
      </c>
      <c r="B24" s="383"/>
      <c r="C24" s="383"/>
      <c r="D24" s="383"/>
      <c r="E24" s="383"/>
      <c r="F24" s="383"/>
      <c r="G24" s="383"/>
      <c r="H24" s="383"/>
      <c r="I24" s="383"/>
      <c r="J24" s="383"/>
    </row>
    <row r="25" spans="1:10" ht="16.3" customHeight="1">
      <c r="A25" s="88"/>
      <c r="B25" s="52"/>
      <c r="C25" s="39"/>
      <c r="D25" s="39"/>
      <c r="E25" s="39"/>
    </row>
    <row r="26" spans="1:10" ht="18" customHeight="1">
      <c r="A26" s="203"/>
      <c r="B26" s="52"/>
      <c r="C26" s="39"/>
      <c r="D26" s="39"/>
      <c r="E26" s="39"/>
      <c r="F26" s="39"/>
      <c r="G26" s="39"/>
      <c r="H26" s="39"/>
      <c r="I26" s="39"/>
      <c r="J26" s="39"/>
    </row>
    <row r="27" spans="1:10" ht="20.399999999999999" customHeight="1">
      <c r="B27" s="204" t="s">
        <v>156</v>
      </c>
      <c r="C27" s="39"/>
      <c r="D27" s="39"/>
      <c r="E27" s="39"/>
      <c r="F27" s="39"/>
      <c r="G27" s="39"/>
      <c r="H27" s="39"/>
      <c r="I27" s="39"/>
      <c r="J27" s="39"/>
    </row>
    <row r="28" spans="1:10" ht="20.399999999999999" customHeight="1" thickBot="1">
      <c r="A28" s="203"/>
      <c r="B28" s="52"/>
      <c r="C28" s="39"/>
      <c r="D28" s="39"/>
      <c r="E28" s="39"/>
      <c r="F28" s="39"/>
      <c r="G28" s="39"/>
      <c r="H28" s="39"/>
      <c r="I28" s="39"/>
      <c r="J28" s="39"/>
    </row>
    <row r="29" spans="1:10" ht="30.6" customHeight="1" thickBot="1">
      <c r="A29" s="88"/>
      <c r="B29" s="205" t="s">
        <v>157</v>
      </c>
      <c r="C29" s="206"/>
      <c r="D29" s="279"/>
      <c r="E29" s="207" t="s">
        <v>158</v>
      </c>
      <c r="F29" s="209"/>
      <c r="G29" s="378" t="s">
        <v>130</v>
      </c>
      <c r="H29" s="379"/>
      <c r="I29" s="209"/>
    </row>
    <row r="30" spans="1:10" ht="18.7" customHeight="1">
      <c r="A30" s="88"/>
      <c r="B30" s="52"/>
      <c r="C30" s="39"/>
      <c r="D30" s="39"/>
      <c r="E30" s="39"/>
      <c r="F30" s="39"/>
      <c r="G30" s="39"/>
      <c r="H30" s="39"/>
      <c r="I30" s="39"/>
      <c r="J30" s="39"/>
    </row>
    <row r="31" spans="1:10" ht="20.399999999999999" customHeight="1">
      <c r="B31" s="204" t="s">
        <v>159</v>
      </c>
      <c r="C31" s="39"/>
      <c r="D31" s="39"/>
      <c r="E31" s="39"/>
      <c r="F31" s="39"/>
      <c r="G31" s="39"/>
      <c r="H31" s="39"/>
      <c r="I31" s="39"/>
      <c r="J31" s="39"/>
    </row>
    <row r="32" spans="1:10" ht="20.399999999999999" customHeight="1" thickBot="1">
      <c r="A32" s="211"/>
      <c r="B32" s="52"/>
      <c r="C32" s="39"/>
      <c r="D32" s="39"/>
      <c r="E32" s="39"/>
      <c r="F32" s="39"/>
      <c r="G32" s="39"/>
      <c r="H32" s="39"/>
      <c r="I32" s="39"/>
      <c r="J32" s="39"/>
    </row>
    <row r="33" spans="1:10" ht="30.1" customHeight="1" thickBot="1">
      <c r="A33" s="88"/>
      <c r="B33" s="380" t="s">
        <v>160</v>
      </c>
      <c r="C33" s="380"/>
      <c r="D33" s="209"/>
      <c r="F33" s="380" t="s">
        <v>161</v>
      </c>
      <c r="G33" s="381"/>
      <c r="H33" s="209"/>
      <c r="J33" s="39"/>
    </row>
    <row r="34" spans="1:10" ht="14.95">
      <c r="A34" s="88"/>
      <c r="B34" s="39"/>
      <c r="C34" s="39"/>
      <c r="D34" s="39"/>
      <c r="E34" s="39"/>
      <c r="F34" s="39"/>
      <c r="G34" s="39"/>
      <c r="H34" s="39"/>
      <c r="I34" s="39"/>
      <c r="J34" s="39"/>
    </row>
    <row r="35" spans="1:10" ht="14.95">
      <c r="A35" s="88"/>
      <c r="B35" s="39"/>
      <c r="C35" s="39"/>
      <c r="D35" s="39"/>
      <c r="E35" s="39"/>
      <c r="F35" s="39"/>
      <c r="G35" s="39"/>
      <c r="H35" s="39"/>
      <c r="I35" s="39"/>
      <c r="J35" s="39"/>
    </row>
    <row r="36" spans="1:10" ht="14.95">
      <c r="A36" s="88"/>
      <c r="B36" s="39"/>
      <c r="C36" s="39"/>
      <c r="D36" s="39"/>
      <c r="E36" s="39"/>
      <c r="F36" s="39"/>
      <c r="G36" s="39"/>
      <c r="H36" s="39"/>
      <c r="I36" s="39"/>
      <c r="J36" s="39"/>
    </row>
    <row r="37" spans="1:10" ht="14.95">
      <c r="A37" s="88"/>
      <c r="B37" s="39"/>
      <c r="C37" s="39"/>
      <c r="D37" s="39"/>
      <c r="E37" s="39"/>
      <c r="F37" s="39"/>
      <c r="G37" s="39"/>
      <c r="H37" s="39"/>
      <c r="I37" s="39"/>
      <c r="J37" s="39"/>
    </row>
  </sheetData>
  <mergeCells count="10">
    <mergeCell ref="G29:H29"/>
    <mergeCell ref="B33:C33"/>
    <mergeCell ref="F33:G33"/>
    <mergeCell ref="A1:J1"/>
    <mergeCell ref="B20:F20"/>
    <mergeCell ref="A22:J22"/>
    <mergeCell ref="A23:J23"/>
    <mergeCell ref="A24:J24"/>
    <mergeCell ref="A4:J4"/>
    <mergeCell ref="A2:J2"/>
  </mergeCells>
  <phoneticPr fontId="2"/>
  <pageMargins left="0.98425196850393704" right="0" top="0.74803149606299213" bottom="0.74803149606299213" header="0.31496062992125984" footer="0.31496062992125984"/>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C3511-66B8-4EF7-BC19-91DD0F47639B}">
  <sheetPr>
    <tabColor rgb="FFFF66CC"/>
  </sheetPr>
  <dimension ref="A1:F60"/>
  <sheetViews>
    <sheetView view="pageBreakPreview" zoomScale="85" zoomScaleNormal="70" zoomScaleSheetLayoutView="85" zoomScalePageLayoutView="70" workbookViewId="0">
      <selection activeCell="B3" sqref="B3"/>
    </sheetView>
  </sheetViews>
  <sheetFormatPr defaultColWidth="5.875" defaultRowHeight="30.75" customHeight="1"/>
  <cols>
    <col min="1" max="1" width="5" style="184" customWidth="1"/>
    <col min="2" max="2" width="4.125" style="39" customWidth="1"/>
    <col min="3" max="3" width="93.5" style="39" customWidth="1"/>
    <col min="4" max="6" width="6.5" style="39" customWidth="1"/>
    <col min="7" max="16384" width="5.875" style="39"/>
  </cols>
  <sheetData>
    <row r="1" spans="1:6" ht="36" customHeight="1">
      <c r="A1" s="385" t="s">
        <v>263</v>
      </c>
      <c r="B1" s="385"/>
      <c r="C1" s="385"/>
      <c r="D1" s="385"/>
      <c r="E1" s="385"/>
      <c r="F1" s="385"/>
    </row>
    <row r="2" spans="1:6" ht="31.6" customHeight="1">
      <c r="A2" s="387" t="s">
        <v>262</v>
      </c>
      <c r="B2" s="387"/>
      <c r="C2" s="387"/>
      <c r="D2" s="387"/>
      <c r="E2" s="387"/>
      <c r="F2" s="387"/>
    </row>
    <row r="3" spans="1:6" ht="14.3" customHeight="1">
      <c r="A3" s="323"/>
      <c r="B3" s="323"/>
      <c r="C3" s="323"/>
      <c r="D3" s="323"/>
      <c r="E3" s="323"/>
      <c r="F3" s="323"/>
    </row>
    <row r="4" spans="1:6" ht="31.6" customHeight="1">
      <c r="A4" s="396" t="s">
        <v>196</v>
      </c>
      <c r="B4" s="396"/>
      <c r="C4" s="396"/>
      <c r="D4" s="396"/>
      <c r="E4" s="396"/>
      <c r="F4" s="396"/>
    </row>
    <row r="5" spans="1:6" s="51" customFormat="1" ht="18.7" customHeight="1">
      <c r="A5" s="406"/>
      <c r="B5" s="406"/>
      <c r="C5" s="260"/>
      <c r="D5" s="386"/>
      <c r="E5" s="386"/>
      <c r="F5" s="386"/>
    </row>
    <row r="6" spans="1:6" ht="102.6" customHeight="1">
      <c r="A6" s="388" t="s">
        <v>265</v>
      </c>
      <c r="B6" s="389"/>
      <c r="C6" s="390"/>
      <c r="D6" s="261" t="s">
        <v>45</v>
      </c>
      <c r="E6" s="327" t="s">
        <v>102</v>
      </c>
      <c r="F6" s="181" t="s">
        <v>46</v>
      </c>
    </row>
    <row r="7" spans="1:6" ht="45" customHeight="1">
      <c r="A7" s="391" t="s">
        <v>103</v>
      </c>
      <c r="B7" s="79">
        <v>1</v>
      </c>
      <c r="C7" s="328" t="s">
        <v>264</v>
      </c>
      <c r="D7" s="101"/>
      <c r="E7" s="101"/>
      <c r="F7" s="102"/>
    </row>
    <row r="8" spans="1:6" ht="45" customHeight="1">
      <c r="A8" s="392"/>
      <c r="B8" s="79">
        <v>2</v>
      </c>
      <c r="C8" s="328" t="s">
        <v>48</v>
      </c>
      <c r="D8" s="101"/>
      <c r="E8" s="101"/>
      <c r="F8" s="102"/>
    </row>
    <row r="9" spans="1:6" ht="45" customHeight="1">
      <c r="A9" s="392"/>
      <c r="B9" s="79">
        <v>3</v>
      </c>
      <c r="C9" s="328" t="s">
        <v>49</v>
      </c>
      <c r="D9" s="101"/>
      <c r="E9" s="101"/>
      <c r="F9" s="102"/>
    </row>
    <row r="10" spans="1:6" ht="45" customHeight="1">
      <c r="A10" s="392"/>
      <c r="B10" s="79">
        <v>4</v>
      </c>
      <c r="C10" s="328" t="s">
        <v>50</v>
      </c>
      <c r="D10" s="101"/>
      <c r="E10" s="101"/>
      <c r="F10" s="102"/>
    </row>
    <row r="11" spans="1:6" ht="40.75" customHeight="1">
      <c r="A11" s="392"/>
      <c r="B11" s="79">
        <v>5</v>
      </c>
      <c r="C11" s="328" t="s">
        <v>51</v>
      </c>
      <c r="D11" s="101"/>
      <c r="E11" s="101"/>
      <c r="F11" s="102"/>
    </row>
    <row r="12" spans="1:6" ht="45" customHeight="1">
      <c r="A12" s="392"/>
      <c r="B12" s="79">
        <v>6</v>
      </c>
      <c r="C12" s="328" t="s">
        <v>52</v>
      </c>
      <c r="D12" s="101"/>
      <c r="E12" s="101"/>
      <c r="F12" s="102"/>
    </row>
    <row r="13" spans="1:6" ht="45" customHeight="1">
      <c r="A13" s="392"/>
      <c r="B13" s="79">
        <v>7</v>
      </c>
      <c r="C13" s="328" t="s">
        <v>292</v>
      </c>
      <c r="D13" s="101"/>
      <c r="E13" s="101"/>
      <c r="F13" s="102"/>
    </row>
    <row r="14" spans="1:6" ht="41.95" customHeight="1">
      <c r="A14" s="392"/>
      <c r="B14" s="79">
        <v>8</v>
      </c>
      <c r="C14" s="328" t="s">
        <v>54</v>
      </c>
      <c r="D14" s="101"/>
      <c r="E14" s="101"/>
      <c r="F14" s="102"/>
    </row>
    <row r="15" spans="1:6" ht="41.95" customHeight="1">
      <c r="A15" s="392"/>
      <c r="B15" s="79">
        <v>9</v>
      </c>
      <c r="C15" s="328" t="s">
        <v>55</v>
      </c>
      <c r="D15" s="101"/>
      <c r="E15" s="101"/>
      <c r="F15" s="102"/>
    </row>
    <row r="16" spans="1:6" ht="41.95" customHeight="1">
      <c r="A16" s="392"/>
      <c r="B16" s="79">
        <v>10</v>
      </c>
      <c r="C16" s="328" t="s">
        <v>56</v>
      </c>
      <c r="D16" s="101"/>
      <c r="E16" s="101"/>
      <c r="F16" s="102"/>
    </row>
    <row r="17" spans="1:6" ht="41.95" customHeight="1">
      <c r="A17" s="392"/>
      <c r="B17" s="79">
        <v>11</v>
      </c>
      <c r="C17" s="328" t="s">
        <v>57</v>
      </c>
      <c r="D17" s="101"/>
      <c r="E17" s="101"/>
      <c r="F17" s="102"/>
    </row>
    <row r="18" spans="1:6" ht="45" customHeight="1">
      <c r="A18" s="392"/>
      <c r="B18" s="79">
        <v>12</v>
      </c>
      <c r="C18" s="328" t="s">
        <v>58</v>
      </c>
      <c r="D18" s="101"/>
      <c r="E18" s="101"/>
      <c r="F18" s="102"/>
    </row>
    <row r="19" spans="1:6" ht="45" customHeight="1">
      <c r="A19" s="392"/>
      <c r="B19" s="79">
        <v>13</v>
      </c>
      <c r="C19" s="328" t="s">
        <v>59</v>
      </c>
      <c r="D19" s="101"/>
      <c r="E19" s="101"/>
      <c r="F19" s="102"/>
    </row>
    <row r="20" spans="1:6" ht="40.450000000000003" customHeight="1">
      <c r="A20" s="392"/>
      <c r="B20" s="79">
        <v>14</v>
      </c>
      <c r="C20" s="328" t="s">
        <v>60</v>
      </c>
      <c r="D20" s="101"/>
      <c r="E20" s="101"/>
      <c r="F20" s="102"/>
    </row>
    <row r="21" spans="1:6" ht="40.450000000000003" customHeight="1">
      <c r="A21" s="392"/>
      <c r="B21" s="79">
        <v>15</v>
      </c>
      <c r="C21" s="551" t="s">
        <v>61</v>
      </c>
      <c r="D21" s="101"/>
      <c r="E21" s="101"/>
      <c r="F21" s="102"/>
    </row>
    <row r="22" spans="1:6" ht="45" customHeight="1">
      <c r="A22" s="392"/>
      <c r="B22" s="79">
        <v>16</v>
      </c>
      <c r="C22" s="551" t="s">
        <v>62</v>
      </c>
      <c r="D22" s="101"/>
      <c r="E22" s="101"/>
      <c r="F22" s="102"/>
    </row>
    <row r="23" spans="1:6" ht="45" customHeight="1">
      <c r="A23" s="392"/>
      <c r="B23" s="79">
        <v>17</v>
      </c>
      <c r="C23" s="551" t="s">
        <v>63</v>
      </c>
      <c r="D23" s="101"/>
      <c r="E23" s="101"/>
      <c r="F23" s="102"/>
    </row>
    <row r="24" spans="1:6" ht="45" customHeight="1" thickBot="1">
      <c r="A24" s="392"/>
      <c r="B24" s="82">
        <v>18</v>
      </c>
      <c r="C24" s="552" t="s">
        <v>64</v>
      </c>
      <c r="D24" s="101"/>
      <c r="E24" s="101"/>
      <c r="F24" s="102"/>
    </row>
    <row r="25" spans="1:6" ht="45" customHeight="1" thickBot="1">
      <c r="A25" s="393"/>
      <c r="B25" s="394" t="s">
        <v>104</v>
      </c>
      <c r="C25" s="395"/>
      <c r="D25" s="281">
        <f>COUNTIF(D7:D24,"〇")</f>
        <v>0</v>
      </c>
      <c r="E25" s="282">
        <f t="shared" ref="E25" si="0">COUNTIF(E7:E24,"〇")</f>
        <v>0</v>
      </c>
      <c r="F25" s="262">
        <f>COUNTIF(F7:F24,"〇")</f>
        <v>0</v>
      </c>
    </row>
    <row r="26" spans="1:6" ht="44.35" customHeight="1">
      <c r="A26" s="407" t="s">
        <v>105</v>
      </c>
      <c r="B26" s="104">
        <v>19</v>
      </c>
      <c r="C26" s="330" t="s">
        <v>293</v>
      </c>
      <c r="D26" s="105"/>
      <c r="E26" s="105"/>
      <c r="F26" s="106"/>
    </row>
    <row r="27" spans="1:6" ht="44.35" customHeight="1">
      <c r="A27" s="408"/>
      <c r="B27" s="79">
        <v>20</v>
      </c>
      <c r="C27" s="328" t="s">
        <v>66</v>
      </c>
      <c r="D27" s="101"/>
      <c r="E27" s="101"/>
      <c r="F27" s="102"/>
    </row>
    <row r="28" spans="1:6" ht="44.35" customHeight="1">
      <c r="A28" s="408"/>
      <c r="B28" s="79">
        <v>21</v>
      </c>
      <c r="C28" s="328" t="s">
        <v>67</v>
      </c>
      <c r="D28" s="101"/>
      <c r="E28" s="101"/>
      <c r="F28" s="102"/>
    </row>
    <row r="29" spans="1:6" ht="44.35" customHeight="1">
      <c r="A29" s="408"/>
      <c r="B29" s="79">
        <v>22</v>
      </c>
      <c r="C29" s="328" t="s">
        <v>68</v>
      </c>
      <c r="D29" s="101"/>
      <c r="E29" s="101"/>
      <c r="F29" s="102"/>
    </row>
    <row r="30" spans="1:6" ht="44.35" customHeight="1">
      <c r="A30" s="408"/>
      <c r="B30" s="79">
        <v>23</v>
      </c>
      <c r="C30" s="328" t="s">
        <v>69</v>
      </c>
      <c r="D30" s="101"/>
      <c r="E30" s="101"/>
      <c r="F30" s="102"/>
    </row>
    <row r="31" spans="1:6" ht="44.35" customHeight="1">
      <c r="A31" s="408"/>
      <c r="B31" s="79">
        <v>24</v>
      </c>
      <c r="C31" s="328" t="s">
        <v>70</v>
      </c>
      <c r="D31" s="101"/>
      <c r="E31" s="101"/>
      <c r="F31" s="102"/>
    </row>
    <row r="32" spans="1:6" ht="44.35" customHeight="1">
      <c r="A32" s="408"/>
      <c r="B32" s="79">
        <v>25</v>
      </c>
      <c r="C32" s="328" t="s">
        <v>291</v>
      </c>
      <c r="D32" s="101"/>
      <c r="E32" s="101"/>
      <c r="F32" s="102"/>
    </row>
    <row r="33" spans="1:6" ht="44.35" customHeight="1">
      <c r="A33" s="408"/>
      <c r="B33" s="79">
        <v>26</v>
      </c>
      <c r="C33" s="328" t="s">
        <v>72</v>
      </c>
      <c r="D33" s="101"/>
      <c r="E33" s="101"/>
      <c r="F33" s="102"/>
    </row>
    <row r="34" spans="1:6" ht="44.35" customHeight="1">
      <c r="A34" s="408"/>
      <c r="B34" s="79">
        <v>27</v>
      </c>
      <c r="C34" s="328" t="s">
        <v>73</v>
      </c>
      <c r="D34" s="101"/>
      <c r="E34" s="101"/>
      <c r="F34" s="102"/>
    </row>
    <row r="35" spans="1:6" ht="44.35" customHeight="1" thickBot="1">
      <c r="A35" s="408"/>
      <c r="B35" s="82">
        <v>28</v>
      </c>
      <c r="C35" s="329" t="s">
        <v>74</v>
      </c>
      <c r="D35" s="107"/>
      <c r="E35" s="107"/>
      <c r="F35" s="108"/>
    </row>
    <row r="36" spans="1:6" ht="45" customHeight="1" thickBot="1">
      <c r="A36" s="409"/>
      <c r="B36" s="410" t="s">
        <v>106</v>
      </c>
      <c r="C36" s="411"/>
      <c r="D36" s="280">
        <f>COUNTIF(D26:D35,"〇")</f>
        <v>0</v>
      </c>
      <c r="E36" s="103">
        <f t="shared" ref="E36:F36" si="1">COUNTIF(E26:E35,"〇")</f>
        <v>0</v>
      </c>
      <c r="F36" s="263">
        <f t="shared" si="1"/>
        <v>0</v>
      </c>
    </row>
    <row r="37" spans="1:6" ht="44.35" customHeight="1">
      <c r="A37" s="397" t="s">
        <v>107</v>
      </c>
      <c r="B37" s="85">
        <v>29</v>
      </c>
      <c r="C37" s="331" t="s">
        <v>75</v>
      </c>
      <c r="D37" s="105"/>
      <c r="E37" s="105"/>
      <c r="F37" s="106"/>
    </row>
    <row r="38" spans="1:6" ht="44.35" customHeight="1">
      <c r="A38" s="397"/>
      <c r="B38" s="79">
        <v>30</v>
      </c>
      <c r="C38" s="332" t="s">
        <v>76</v>
      </c>
      <c r="D38" s="101"/>
      <c r="E38" s="101"/>
      <c r="F38" s="102"/>
    </row>
    <row r="39" spans="1:6" ht="44.35" customHeight="1">
      <c r="A39" s="397"/>
      <c r="B39" s="79">
        <v>31</v>
      </c>
      <c r="C39" s="332" t="s">
        <v>77</v>
      </c>
      <c r="D39" s="101"/>
      <c r="E39" s="101"/>
      <c r="F39" s="102"/>
    </row>
    <row r="40" spans="1:6" ht="44.35" customHeight="1">
      <c r="A40" s="397"/>
      <c r="B40" s="79">
        <v>32</v>
      </c>
      <c r="C40" s="332" t="s">
        <v>78</v>
      </c>
      <c r="D40" s="101"/>
      <c r="E40" s="101"/>
      <c r="F40" s="102"/>
    </row>
    <row r="41" spans="1:6" ht="44.35" customHeight="1">
      <c r="A41" s="397"/>
      <c r="B41" s="79">
        <v>33</v>
      </c>
      <c r="C41" s="332" t="s">
        <v>79</v>
      </c>
      <c r="D41" s="101"/>
      <c r="E41" s="101"/>
      <c r="F41" s="102"/>
    </row>
    <row r="42" spans="1:6" ht="44.35" customHeight="1">
      <c r="A42" s="397"/>
      <c r="B42" s="79">
        <v>34</v>
      </c>
      <c r="C42" s="332" t="s">
        <v>80</v>
      </c>
      <c r="D42" s="101"/>
      <c r="E42" s="101"/>
      <c r="F42" s="102"/>
    </row>
    <row r="43" spans="1:6" ht="44.35" customHeight="1">
      <c r="A43" s="397"/>
      <c r="B43" s="79">
        <v>35</v>
      </c>
      <c r="C43" s="332" t="s">
        <v>81</v>
      </c>
      <c r="D43" s="101"/>
      <c r="E43" s="101"/>
      <c r="F43" s="102"/>
    </row>
    <row r="44" spans="1:6" ht="44.35" customHeight="1">
      <c r="A44" s="397"/>
      <c r="B44" s="79">
        <v>36</v>
      </c>
      <c r="C44" s="332" t="s">
        <v>82</v>
      </c>
      <c r="D44" s="101"/>
      <c r="E44" s="101"/>
      <c r="F44" s="102"/>
    </row>
    <row r="45" spans="1:6" ht="44.35" customHeight="1">
      <c r="A45" s="397"/>
      <c r="B45" s="79">
        <v>37</v>
      </c>
      <c r="C45" s="332" t="s">
        <v>83</v>
      </c>
      <c r="D45" s="101"/>
      <c r="E45" s="101"/>
      <c r="F45" s="102"/>
    </row>
    <row r="46" spans="1:6" ht="44.35" customHeight="1">
      <c r="A46" s="397"/>
      <c r="B46" s="79">
        <v>38</v>
      </c>
      <c r="C46" s="332" t="s">
        <v>84</v>
      </c>
      <c r="D46" s="198"/>
      <c r="E46" s="101"/>
      <c r="F46" s="102"/>
    </row>
    <row r="47" spans="1:6" ht="44.35" customHeight="1" thickBot="1">
      <c r="A47" s="397"/>
      <c r="B47" s="82">
        <v>39</v>
      </c>
      <c r="C47" s="333" t="s">
        <v>85</v>
      </c>
      <c r="D47" s="101"/>
      <c r="E47" s="101"/>
      <c r="F47" s="102"/>
    </row>
    <row r="48" spans="1:6" ht="45" customHeight="1" thickBot="1">
      <c r="A48" s="398"/>
      <c r="B48" s="399" t="s">
        <v>108</v>
      </c>
      <c r="C48" s="400"/>
      <c r="D48" s="281">
        <f>COUNTIF(D37:D47,"〇")</f>
        <v>0</v>
      </c>
      <c r="E48" s="197">
        <f t="shared" ref="E48:F48" si="2">COUNTIF(E37:E47,"〇")</f>
        <v>0</v>
      </c>
      <c r="F48" s="264">
        <f t="shared" si="2"/>
        <v>0</v>
      </c>
    </row>
    <row r="49" spans="1:6" ht="45" customHeight="1">
      <c r="A49" s="401" t="s">
        <v>109</v>
      </c>
      <c r="B49" s="109">
        <v>40</v>
      </c>
      <c r="C49" s="334" t="s">
        <v>86</v>
      </c>
      <c r="D49" s="196"/>
      <c r="E49" s="105"/>
      <c r="F49" s="106"/>
    </row>
    <row r="50" spans="1:6" ht="41.95" customHeight="1">
      <c r="A50" s="402"/>
      <c r="B50" s="79">
        <v>41</v>
      </c>
      <c r="C50" s="335" t="s">
        <v>87</v>
      </c>
      <c r="D50" s="101"/>
      <c r="E50" s="101"/>
      <c r="F50" s="102"/>
    </row>
    <row r="51" spans="1:6" ht="45" customHeight="1">
      <c r="A51" s="402"/>
      <c r="B51" s="79">
        <v>42</v>
      </c>
      <c r="C51" s="332" t="s">
        <v>88</v>
      </c>
      <c r="D51" s="101"/>
      <c r="E51" s="101"/>
      <c r="F51" s="102"/>
    </row>
    <row r="52" spans="1:6" ht="45" customHeight="1">
      <c r="A52" s="402"/>
      <c r="B52" s="79">
        <v>43</v>
      </c>
      <c r="C52" s="332" t="s">
        <v>89</v>
      </c>
      <c r="D52" s="101"/>
      <c r="E52" s="101"/>
      <c r="F52" s="102"/>
    </row>
    <row r="53" spans="1:6" ht="45" customHeight="1">
      <c r="A53" s="402"/>
      <c r="B53" s="79">
        <v>44</v>
      </c>
      <c r="C53" s="332" t="s">
        <v>90</v>
      </c>
      <c r="D53" s="101"/>
      <c r="E53" s="101"/>
      <c r="F53" s="102"/>
    </row>
    <row r="54" spans="1:6" ht="45" customHeight="1">
      <c r="A54" s="402"/>
      <c r="B54" s="79">
        <v>45</v>
      </c>
      <c r="C54" s="332" t="s">
        <v>91</v>
      </c>
      <c r="D54" s="101"/>
      <c r="E54" s="101"/>
      <c r="F54" s="102"/>
    </row>
    <row r="55" spans="1:6" ht="45" customHeight="1">
      <c r="A55" s="402"/>
      <c r="B55" s="79">
        <v>46</v>
      </c>
      <c r="C55" s="332" t="s">
        <v>92</v>
      </c>
      <c r="D55" s="101"/>
      <c r="E55" s="101"/>
      <c r="F55" s="102"/>
    </row>
    <row r="56" spans="1:6" ht="40.75" customHeight="1">
      <c r="A56" s="402"/>
      <c r="B56" s="79">
        <v>47</v>
      </c>
      <c r="C56" s="332" t="s">
        <v>93</v>
      </c>
      <c r="D56" s="101"/>
      <c r="E56" s="101"/>
      <c r="F56" s="102"/>
    </row>
    <row r="57" spans="1:6" ht="45" customHeight="1">
      <c r="A57" s="402"/>
      <c r="B57" s="79">
        <v>48</v>
      </c>
      <c r="C57" s="332" t="s">
        <v>94</v>
      </c>
      <c r="D57" s="101"/>
      <c r="E57" s="101"/>
      <c r="F57" s="102"/>
    </row>
    <row r="58" spans="1:6" ht="45" customHeight="1">
      <c r="A58" s="402"/>
      <c r="B58" s="79">
        <v>49</v>
      </c>
      <c r="C58" s="332" t="s">
        <v>95</v>
      </c>
      <c r="D58" s="101"/>
      <c r="E58" s="101"/>
      <c r="F58" s="102"/>
    </row>
    <row r="59" spans="1:6" ht="45" customHeight="1" thickBot="1">
      <c r="A59" s="402"/>
      <c r="B59" s="79">
        <v>50</v>
      </c>
      <c r="C59" s="332" t="s">
        <v>96</v>
      </c>
      <c r="D59" s="101"/>
      <c r="E59" s="101"/>
      <c r="F59" s="102"/>
    </row>
    <row r="60" spans="1:6" ht="36" customHeight="1" thickBot="1">
      <c r="A60" s="403"/>
      <c r="B60" s="404" t="s">
        <v>110</v>
      </c>
      <c r="C60" s="405"/>
      <c r="D60" s="280">
        <f>SUM(COUNTIF(D49:D59,"〇"))</f>
        <v>0</v>
      </c>
      <c r="E60" s="103">
        <f t="shared" ref="E60:F60" si="3">SUM(COUNTIF(E49:E59,"〇"))</f>
        <v>0</v>
      </c>
      <c r="F60" s="263">
        <f t="shared" si="3"/>
        <v>0</v>
      </c>
    </row>
  </sheetData>
  <mergeCells count="14">
    <mergeCell ref="A37:A48"/>
    <mergeCell ref="B48:C48"/>
    <mergeCell ref="A49:A60"/>
    <mergeCell ref="B60:C60"/>
    <mergeCell ref="A5:B5"/>
    <mergeCell ref="A26:A36"/>
    <mergeCell ref="B36:C36"/>
    <mergeCell ref="A1:F1"/>
    <mergeCell ref="D5:F5"/>
    <mergeCell ref="A2:F2"/>
    <mergeCell ref="A6:C6"/>
    <mergeCell ref="A7:A25"/>
    <mergeCell ref="B25:C25"/>
    <mergeCell ref="A4:F4"/>
  </mergeCells>
  <phoneticPr fontId="2"/>
  <dataValidations count="1">
    <dataValidation type="list" allowBlank="1" showInputMessage="1" showErrorMessage="1" sqref="D7:F24 D26:F35 D37:F47 D49:F59" xr:uid="{050C22B3-0B32-46D4-98C6-C21BBB691F64}">
      <formula1>"〇"</formula1>
    </dataValidation>
  </dataValidations>
  <pageMargins left="0.78740157480314965" right="0.39370078740157483" top="0.59055118110236227" bottom="0.19685039370078741" header="0.31496062992125984" footer="0.31496062992125984"/>
  <pageSetup paperSize="9" scale="73" orientation="portrait" r:id="rId1"/>
  <rowBreaks count="2" manualBreakCount="2">
    <brk id="25" max="5" man="1"/>
    <brk id="48" max="5"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U47"/>
  <sheetViews>
    <sheetView view="pageBreakPreview" zoomScale="85" zoomScaleNormal="85" zoomScaleSheetLayoutView="85" zoomScalePageLayoutView="55" workbookViewId="0">
      <selection activeCell="A3" sqref="A3"/>
    </sheetView>
  </sheetViews>
  <sheetFormatPr defaultColWidth="11.125" defaultRowHeight="31.6" customHeight="1"/>
  <cols>
    <col min="1" max="1" width="11.375" style="11" customWidth="1"/>
    <col min="2" max="2" width="15.875" style="11" customWidth="1"/>
    <col min="3" max="3" width="10" style="9" customWidth="1"/>
    <col min="4" max="4" width="5.5" style="11" customWidth="1"/>
    <col min="5" max="13" width="5.875" style="11" customWidth="1"/>
    <col min="14" max="14" width="11.375" style="11" customWidth="1"/>
    <col min="15" max="15" width="13.125" style="11" customWidth="1"/>
    <col min="16" max="17" width="11.125" style="11"/>
    <col min="18" max="18" width="8.5" style="11" customWidth="1"/>
    <col min="19" max="16384" width="11.125" style="11"/>
  </cols>
  <sheetData>
    <row r="1" spans="1:18" ht="45.7" customHeight="1">
      <c r="A1" s="347" t="s">
        <v>194</v>
      </c>
      <c r="F1" s="250"/>
    </row>
    <row r="2" spans="1:18" ht="45.7" customHeight="1">
      <c r="A2" s="340" t="s">
        <v>266</v>
      </c>
      <c r="F2" s="250"/>
    </row>
    <row r="3" spans="1:18" ht="26.5" customHeight="1">
      <c r="A3" s="249"/>
    </row>
    <row r="4" spans="1:18" ht="40.450000000000003" customHeight="1">
      <c r="A4" s="341" t="s">
        <v>147</v>
      </c>
      <c r="B4" s="431">
        <f>' 基本ﾃﾞｰﾀ(企業・事業所)'!B8:G8</f>
        <v>0</v>
      </c>
      <c r="C4" s="431"/>
      <c r="D4" s="431"/>
      <c r="E4" s="431"/>
      <c r="F4" s="431"/>
      <c r="G4" s="431"/>
      <c r="H4" s="431"/>
      <c r="R4" s="143"/>
    </row>
    <row r="5" spans="1:18" ht="23.3" customHeight="1" thickBot="1">
      <c r="A5" s="257"/>
      <c r="B5" s="324"/>
      <c r="C5" s="324"/>
      <c r="D5" s="325"/>
      <c r="E5" s="325"/>
      <c r="R5" s="143"/>
    </row>
    <row r="6" spans="1:18" s="9" customFormat="1" ht="50.95" customHeight="1" thickTop="1" thickBot="1">
      <c r="A6" s="346" t="s">
        <v>192</v>
      </c>
      <c r="B6" s="344"/>
      <c r="C6" s="345" t="s">
        <v>145</v>
      </c>
      <c r="D6" s="110">
        <v>1</v>
      </c>
      <c r="E6" s="110">
        <v>2</v>
      </c>
      <c r="F6" s="110">
        <v>3</v>
      </c>
      <c r="G6" s="110">
        <v>4</v>
      </c>
      <c r="H6" s="110">
        <v>5</v>
      </c>
      <c r="I6" s="110">
        <v>6</v>
      </c>
      <c r="J6" s="110">
        <v>7</v>
      </c>
      <c r="K6" s="110">
        <v>8</v>
      </c>
      <c r="L6" s="110">
        <v>9</v>
      </c>
      <c r="M6" s="111">
        <v>10</v>
      </c>
      <c r="N6" s="120" t="s">
        <v>15</v>
      </c>
      <c r="O6" s="121" t="s">
        <v>16</v>
      </c>
      <c r="P6" s="336" t="s">
        <v>111</v>
      </c>
    </row>
    <row r="7" spans="1:18" ht="41.3" customHeight="1">
      <c r="A7" s="422" t="s">
        <v>17</v>
      </c>
      <c r="B7" s="252" t="s">
        <v>100</v>
      </c>
      <c r="C7" s="343" t="s">
        <v>18</v>
      </c>
      <c r="D7" s="272"/>
      <c r="E7" s="266"/>
      <c r="F7" s="267"/>
      <c r="G7" s="267"/>
      <c r="H7" s="267"/>
      <c r="I7" s="267"/>
      <c r="J7" s="267"/>
      <c r="K7" s="268"/>
      <c r="L7" s="267"/>
      <c r="M7" s="273"/>
      <c r="N7" s="274">
        <f>SUM(D7:M7)</f>
        <v>0</v>
      </c>
      <c r="O7" s="124"/>
    </row>
    <row r="8" spans="1:18" ht="41.3" customHeight="1">
      <c r="A8" s="423"/>
      <c r="B8" s="255" t="s">
        <v>41</v>
      </c>
      <c r="C8" s="112" t="s">
        <v>19</v>
      </c>
      <c r="D8" s="185">
        <f>D7*2</f>
        <v>0</v>
      </c>
      <c r="E8" s="13">
        <f t="shared" ref="E8:M8" si="0">E7*2</f>
        <v>0</v>
      </c>
      <c r="F8" s="14">
        <f t="shared" si="0"/>
        <v>0</v>
      </c>
      <c r="G8" s="14">
        <f t="shared" si="0"/>
        <v>0</v>
      </c>
      <c r="H8" s="14">
        <f t="shared" si="0"/>
        <v>0</v>
      </c>
      <c r="I8" s="14">
        <f t="shared" si="0"/>
        <v>0</v>
      </c>
      <c r="J8" s="14">
        <f t="shared" si="0"/>
        <v>0</v>
      </c>
      <c r="K8" s="14">
        <f t="shared" si="0"/>
        <v>0</v>
      </c>
      <c r="L8" s="14">
        <f t="shared" si="0"/>
        <v>0</v>
      </c>
      <c r="M8" s="15">
        <f t="shared" si="0"/>
        <v>0</v>
      </c>
      <c r="N8" s="122">
        <f>SUM(D8:M8)</f>
        <v>0</v>
      </c>
      <c r="O8" s="124"/>
    </row>
    <row r="9" spans="1:18" ht="41.3" customHeight="1">
      <c r="A9" s="423"/>
      <c r="B9" s="254" t="s">
        <v>101</v>
      </c>
      <c r="C9" s="113" t="s">
        <v>20</v>
      </c>
      <c r="D9" s="186"/>
      <c r="E9" s="63">
        <v>0</v>
      </c>
      <c r="F9" s="64">
        <v>0</v>
      </c>
      <c r="G9" s="64"/>
      <c r="H9" s="64"/>
      <c r="I9" s="64"/>
      <c r="J9" s="64"/>
      <c r="K9" s="64"/>
      <c r="L9" s="64"/>
      <c r="M9" s="66"/>
      <c r="N9" s="123">
        <f>SUM(D9:M9)</f>
        <v>0</v>
      </c>
      <c r="O9" s="124"/>
    </row>
    <row r="10" spans="1:18" ht="41.3" customHeight="1" thickBot="1">
      <c r="A10" s="423"/>
      <c r="B10" s="255" t="s">
        <v>41</v>
      </c>
      <c r="C10" s="114" t="s">
        <v>19</v>
      </c>
      <c r="D10" s="187">
        <f>D9*-2</f>
        <v>0</v>
      </c>
      <c r="E10" s="18">
        <f t="shared" ref="E10:M10" si="1">E9*-2</f>
        <v>0</v>
      </c>
      <c r="F10" s="19">
        <f t="shared" si="1"/>
        <v>0</v>
      </c>
      <c r="G10" s="19">
        <f t="shared" si="1"/>
        <v>0</v>
      </c>
      <c r="H10" s="19">
        <f t="shared" si="1"/>
        <v>0</v>
      </c>
      <c r="I10" s="19">
        <f t="shared" si="1"/>
        <v>0</v>
      </c>
      <c r="J10" s="19">
        <f t="shared" si="1"/>
        <v>0</v>
      </c>
      <c r="K10" s="19">
        <f t="shared" si="1"/>
        <v>0</v>
      </c>
      <c r="L10" s="19">
        <f t="shared" si="1"/>
        <v>0</v>
      </c>
      <c r="M10" s="20">
        <f t="shared" si="1"/>
        <v>0</v>
      </c>
      <c r="N10" s="122">
        <f>SUM(D10:M10)</f>
        <v>0</v>
      </c>
      <c r="O10" s="348" t="s">
        <v>21</v>
      </c>
    </row>
    <row r="11" spans="1:18" ht="41.3" customHeight="1" thickTop="1" thickBot="1">
      <c r="A11" s="424"/>
      <c r="B11" s="414" t="s">
        <v>43</v>
      </c>
      <c r="C11" s="415"/>
      <c r="D11" s="416"/>
      <c r="E11" s="415"/>
      <c r="F11" s="415"/>
      <c r="G11" s="415"/>
      <c r="H11" s="415"/>
      <c r="I11" s="415"/>
      <c r="J11" s="415"/>
      <c r="K11" s="415"/>
      <c r="L11" s="415"/>
      <c r="M11" s="417"/>
      <c r="N11" s="116">
        <f>N8+N10</f>
        <v>0</v>
      </c>
      <c r="O11" s="119" t="e">
        <f>N11/B6</f>
        <v>#DIV/0!</v>
      </c>
      <c r="P11" s="144" t="s">
        <v>267</v>
      </c>
      <c r="Q11" s="145"/>
      <c r="R11" s="146"/>
    </row>
    <row r="12" spans="1:18" ht="40.6" customHeight="1" thickTop="1" thickBot="1">
      <c r="A12" s="425" t="s">
        <v>24</v>
      </c>
      <c r="B12" s="254" t="s">
        <v>100</v>
      </c>
      <c r="C12" s="271" t="s">
        <v>18</v>
      </c>
      <c r="D12" s="272"/>
      <c r="E12" s="266"/>
      <c r="F12" s="267"/>
      <c r="G12" s="267"/>
      <c r="H12" s="267"/>
      <c r="I12" s="267"/>
      <c r="J12" s="267"/>
      <c r="K12" s="268"/>
      <c r="L12" s="267"/>
      <c r="M12" s="273"/>
      <c r="N12" s="274">
        <f>SUM(D12:M12)</f>
        <v>0</v>
      </c>
      <c r="O12" s="124"/>
      <c r="P12" s="342"/>
      <c r="Q12" s="147"/>
      <c r="R12" s="148"/>
    </row>
    <row r="13" spans="1:18" ht="40.6" customHeight="1" thickTop="1">
      <c r="A13" s="426"/>
      <c r="B13" s="253" t="s">
        <v>191</v>
      </c>
      <c r="C13" s="114" t="s">
        <v>19</v>
      </c>
      <c r="D13" s="188">
        <f>D12*2</f>
        <v>0</v>
      </c>
      <c r="E13" s="24">
        <f t="shared" ref="E13:M13" si="2">E12*2</f>
        <v>0</v>
      </c>
      <c r="F13" s="25">
        <f t="shared" si="2"/>
        <v>0</v>
      </c>
      <c r="G13" s="25">
        <f t="shared" si="2"/>
        <v>0</v>
      </c>
      <c r="H13" s="25">
        <f t="shared" si="2"/>
        <v>0</v>
      </c>
      <c r="I13" s="25">
        <f t="shared" si="2"/>
        <v>0</v>
      </c>
      <c r="J13" s="25">
        <f t="shared" si="2"/>
        <v>0</v>
      </c>
      <c r="K13" s="25">
        <f t="shared" si="2"/>
        <v>0</v>
      </c>
      <c r="L13" s="25">
        <f t="shared" si="2"/>
        <v>0</v>
      </c>
      <c r="M13" s="26">
        <f t="shared" si="2"/>
        <v>0</v>
      </c>
      <c r="N13" s="122">
        <f>SUM(D13:M13)</f>
        <v>0</v>
      </c>
      <c r="O13" s="124"/>
    </row>
    <row r="14" spans="1:18" ht="40.6" customHeight="1">
      <c r="A14" s="426"/>
      <c r="B14" s="254" t="s">
        <v>101</v>
      </c>
      <c r="C14" s="115" t="s">
        <v>20</v>
      </c>
      <c r="D14" s="189"/>
      <c r="E14" s="56"/>
      <c r="F14" s="57"/>
      <c r="G14" s="57"/>
      <c r="H14" s="57"/>
      <c r="I14" s="57"/>
      <c r="J14" s="57"/>
      <c r="K14" s="57"/>
      <c r="L14" s="57"/>
      <c r="M14" s="67"/>
      <c r="N14" s="123">
        <f>SUM(D14:M14)</f>
        <v>0</v>
      </c>
      <c r="O14" s="124"/>
    </row>
    <row r="15" spans="1:18" ht="40.6" customHeight="1" thickBot="1">
      <c r="A15" s="426"/>
      <c r="B15" s="253" t="s">
        <v>191</v>
      </c>
      <c r="C15" s="114" t="s">
        <v>19</v>
      </c>
      <c r="D15" s="187">
        <f>D14*-2</f>
        <v>0</v>
      </c>
      <c r="E15" s="13">
        <f t="shared" ref="E15:M15" si="3">E14*-2</f>
        <v>0</v>
      </c>
      <c r="F15" s="14">
        <f t="shared" si="3"/>
        <v>0</v>
      </c>
      <c r="G15" s="14">
        <f t="shared" si="3"/>
        <v>0</v>
      </c>
      <c r="H15" s="14">
        <f t="shared" si="3"/>
        <v>0</v>
      </c>
      <c r="I15" s="14">
        <f t="shared" si="3"/>
        <v>0</v>
      </c>
      <c r="J15" s="14">
        <f t="shared" si="3"/>
        <v>0</v>
      </c>
      <c r="K15" s="14">
        <f t="shared" si="3"/>
        <v>0</v>
      </c>
      <c r="L15" s="14">
        <f t="shared" si="3"/>
        <v>0</v>
      </c>
      <c r="M15" s="15">
        <f t="shared" si="3"/>
        <v>0</v>
      </c>
      <c r="N15" s="122">
        <f>SUM(D15:M15)</f>
        <v>0</v>
      </c>
      <c r="O15" s="348" t="s">
        <v>25</v>
      </c>
    </row>
    <row r="16" spans="1:18" ht="40.6" customHeight="1" thickTop="1" thickBot="1">
      <c r="A16" s="427"/>
      <c r="B16" s="414" t="s">
        <v>43</v>
      </c>
      <c r="C16" s="415"/>
      <c r="D16" s="416"/>
      <c r="E16" s="415"/>
      <c r="F16" s="415"/>
      <c r="G16" s="415"/>
      <c r="H16" s="415"/>
      <c r="I16" s="415"/>
      <c r="J16" s="415"/>
      <c r="K16" s="415"/>
      <c r="L16" s="415"/>
      <c r="M16" s="417"/>
      <c r="N16" s="116">
        <f>N13+N15</f>
        <v>0</v>
      </c>
      <c r="O16" s="119" t="e">
        <f>N16/B6</f>
        <v>#DIV/0!</v>
      </c>
      <c r="P16" s="11" t="s">
        <v>268</v>
      </c>
    </row>
    <row r="17" spans="1:16" ht="41.3" customHeight="1" thickTop="1">
      <c r="A17" s="428" t="s">
        <v>202</v>
      </c>
      <c r="B17" s="254" t="s">
        <v>100</v>
      </c>
      <c r="C17" s="271" t="s">
        <v>20</v>
      </c>
      <c r="D17" s="272"/>
      <c r="E17" s="266"/>
      <c r="F17" s="267"/>
      <c r="G17" s="267"/>
      <c r="H17" s="267"/>
      <c r="I17" s="267"/>
      <c r="J17" s="267"/>
      <c r="K17" s="268"/>
      <c r="L17" s="267"/>
      <c r="M17" s="273"/>
      <c r="N17" s="274">
        <f>SUM(D17:M17)</f>
        <v>0</v>
      </c>
      <c r="O17" s="124"/>
    </row>
    <row r="18" spans="1:16" ht="41.3" customHeight="1">
      <c r="A18" s="429"/>
      <c r="B18" s="253" t="s">
        <v>190</v>
      </c>
      <c r="C18" s="114" t="s">
        <v>19</v>
      </c>
      <c r="D18" s="187">
        <f>D17*2</f>
        <v>0</v>
      </c>
      <c r="E18" s="18">
        <f t="shared" ref="E18:M18" si="4">E17*2</f>
        <v>0</v>
      </c>
      <c r="F18" s="19">
        <f t="shared" si="4"/>
        <v>0</v>
      </c>
      <c r="G18" s="19">
        <f t="shared" si="4"/>
        <v>0</v>
      </c>
      <c r="H18" s="19">
        <f t="shared" si="4"/>
        <v>0</v>
      </c>
      <c r="I18" s="19">
        <f t="shared" si="4"/>
        <v>0</v>
      </c>
      <c r="J18" s="19">
        <f t="shared" si="4"/>
        <v>0</v>
      </c>
      <c r="K18" s="19">
        <f t="shared" si="4"/>
        <v>0</v>
      </c>
      <c r="L18" s="19">
        <f t="shared" si="4"/>
        <v>0</v>
      </c>
      <c r="M18" s="20">
        <f t="shared" si="4"/>
        <v>0</v>
      </c>
      <c r="N18" s="122">
        <f>SUM(D18:M18)</f>
        <v>0</v>
      </c>
      <c r="O18" s="124"/>
    </row>
    <row r="19" spans="1:16" ht="41.3" customHeight="1">
      <c r="A19" s="429"/>
      <c r="B19" s="254" t="s">
        <v>101</v>
      </c>
      <c r="C19" s="113" t="s">
        <v>20</v>
      </c>
      <c r="D19" s="190"/>
      <c r="E19" s="60"/>
      <c r="F19" s="61"/>
      <c r="G19" s="61"/>
      <c r="H19" s="61"/>
      <c r="I19" s="61"/>
      <c r="J19" s="61"/>
      <c r="K19" s="61"/>
      <c r="L19" s="61"/>
      <c r="M19" s="68"/>
      <c r="N19" s="123">
        <f>SUM(D19:M19)</f>
        <v>0</v>
      </c>
      <c r="O19" s="124"/>
    </row>
    <row r="20" spans="1:16" ht="41.3" customHeight="1" thickBot="1">
      <c r="A20" s="429"/>
      <c r="B20" s="253" t="s">
        <v>190</v>
      </c>
      <c r="C20" s="114" t="s">
        <v>19</v>
      </c>
      <c r="D20" s="187">
        <f>D19*-2</f>
        <v>0</v>
      </c>
      <c r="E20" s="18">
        <f t="shared" ref="E20:M20" si="5">E19*-2</f>
        <v>0</v>
      </c>
      <c r="F20" s="69">
        <f t="shared" si="5"/>
        <v>0</v>
      </c>
      <c r="G20" s="19">
        <f t="shared" si="5"/>
        <v>0</v>
      </c>
      <c r="H20" s="19">
        <f t="shared" si="5"/>
        <v>0</v>
      </c>
      <c r="I20" s="19">
        <f t="shared" si="5"/>
        <v>0</v>
      </c>
      <c r="J20" s="19">
        <f t="shared" si="5"/>
        <v>0</v>
      </c>
      <c r="K20" s="19">
        <f t="shared" si="5"/>
        <v>0</v>
      </c>
      <c r="L20" s="19">
        <f t="shared" si="5"/>
        <v>0</v>
      </c>
      <c r="M20" s="20">
        <f t="shared" si="5"/>
        <v>0</v>
      </c>
      <c r="N20" s="122">
        <f>SUM(D20:M20)</f>
        <v>0</v>
      </c>
      <c r="O20" s="348" t="s">
        <v>27</v>
      </c>
    </row>
    <row r="21" spans="1:16" ht="41.3" customHeight="1" thickTop="1" thickBot="1">
      <c r="A21" s="430"/>
      <c r="B21" s="414" t="s">
        <v>43</v>
      </c>
      <c r="C21" s="415"/>
      <c r="D21" s="416"/>
      <c r="E21" s="415"/>
      <c r="F21" s="415"/>
      <c r="G21" s="415"/>
      <c r="H21" s="415"/>
      <c r="I21" s="415"/>
      <c r="J21" s="415"/>
      <c r="K21" s="415"/>
      <c r="L21" s="415"/>
      <c r="M21" s="417"/>
      <c r="N21" s="116">
        <f>N18+N20</f>
        <v>0</v>
      </c>
      <c r="O21" s="119" t="e">
        <f>N21/B6</f>
        <v>#DIV/0!</v>
      </c>
      <c r="P21" s="11" t="s">
        <v>269</v>
      </c>
    </row>
    <row r="22" spans="1:16" ht="41.3" customHeight="1" thickTop="1">
      <c r="A22" s="418" t="s">
        <v>272</v>
      </c>
      <c r="B22" s="252" t="s">
        <v>100</v>
      </c>
      <c r="C22" s="271" t="s">
        <v>20</v>
      </c>
      <c r="D22" s="272"/>
      <c r="E22" s="275"/>
      <c r="F22" s="276"/>
      <c r="G22" s="276"/>
      <c r="H22" s="276"/>
      <c r="I22" s="276"/>
      <c r="J22" s="276"/>
      <c r="K22" s="277"/>
      <c r="L22" s="276"/>
      <c r="M22" s="278"/>
      <c r="N22" s="274">
        <f>SUM(D22:M22)</f>
        <v>0</v>
      </c>
      <c r="O22" s="124"/>
    </row>
    <row r="23" spans="1:16" ht="41.3" customHeight="1">
      <c r="A23" s="419"/>
      <c r="B23" s="253" t="s">
        <v>189</v>
      </c>
      <c r="C23" s="114" t="s">
        <v>19</v>
      </c>
      <c r="D23" s="187">
        <f>D22*2</f>
        <v>0</v>
      </c>
      <c r="E23" s="18">
        <f t="shared" ref="E23:M23" si="6">E22*2</f>
        <v>0</v>
      </c>
      <c r="F23" s="19">
        <f t="shared" si="6"/>
        <v>0</v>
      </c>
      <c r="G23" s="19">
        <f t="shared" si="6"/>
        <v>0</v>
      </c>
      <c r="H23" s="19">
        <f t="shared" si="6"/>
        <v>0</v>
      </c>
      <c r="I23" s="19">
        <f t="shared" si="6"/>
        <v>0</v>
      </c>
      <c r="J23" s="19">
        <f t="shared" si="6"/>
        <v>0</v>
      </c>
      <c r="K23" s="19">
        <f t="shared" si="6"/>
        <v>0</v>
      </c>
      <c r="L23" s="19">
        <f t="shared" si="6"/>
        <v>0</v>
      </c>
      <c r="M23" s="20">
        <f t="shared" si="6"/>
        <v>0</v>
      </c>
      <c r="N23" s="122">
        <f>SUM(D23:M23)</f>
        <v>0</v>
      </c>
      <c r="O23" s="124"/>
    </row>
    <row r="24" spans="1:16" ht="41.3" customHeight="1">
      <c r="A24" s="419"/>
      <c r="B24" s="254" t="s">
        <v>101</v>
      </c>
      <c r="C24" s="115" t="s">
        <v>20</v>
      </c>
      <c r="D24" s="189"/>
      <c r="E24" s="56"/>
      <c r="F24" s="57"/>
      <c r="G24" s="57"/>
      <c r="H24" s="57"/>
      <c r="I24" s="57"/>
      <c r="J24" s="57"/>
      <c r="K24" s="57"/>
      <c r="L24" s="57"/>
      <c r="M24" s="67"/>
      <c r="N24" s="123">
        <f>SUM(D24:M24)</f>
        <v>0</v>
      </c>
      <c r="O24" s="124"/>
    </row>
    <row r="25" spans="1:16" ht="41.3" customHeight="1" thickBot="1">
      <c r="A25" s="419"/>
      <c r="B25" s="253" t="s">
        <v>189</v>
      </c>
      <c r="C25" s="114" t="s">
        <v>19</v>
      </c>
      <c r="D25" s="187">
        <f>D24*-2</f>
        <v>0</v>
      </c>
      <c r="E25" s="28">
        <f t="shared" ref="E25:M25" si="7">E24*-2</f>
        <v>0</v>
      </c>
      <c r="F25" s="29">
        <f t="shared" si="7"/>
        <v>0</v>
      </c>
      <c r="G25" s="29">
        <f t="shared" si="7"/>
        <v>0</v>
      </c>
      <c r="H25" s="29">
        <f t="shared" si="7"/>
        <v>0</v>
      </c>
      <c r="I25" s="29">
        <f t="shared" si="7"/>
        <v>0</v>
      </c>
      <c r="J25" s="29">
        <f t="shared" si="7"/>
        <v>0</v>
      </c>
      <c r="K25" s="29">
        <f t="shared" si="7"/>
        <v>0</v>
      </c>
      <c r="L25" s="29">
        <f t="shared" si="7"/>
        <v>0</v>
      </c>
      <c r="M25" s="30">
        <f t="shared" si="7"/>
        <v>0</v>
      </c>
      <c r="N25" s="122">
        <f>SUM(D25:M25)</f>
        <v>0</v>
      </c>
      <c r="O25" s="348" t="s">
        <v>29</v>
      </c>
    </row>
    <row r="26" spans="1:16" ht="41.3" customHeight="1" thickTop="1" thickBot="1">
      <c r="A26" s="420"/>
      <c r="B26" s="414" t="s">
        <v>43</v>
      </c>
      <c r="C26" s="415"/>
      <c r="D26" s="421"/>
      <c r="E26" s="415"/>
      <c r="F26" s="415"/>
      <c r="G26" s="415"/>
      <c r="H26" s="415"/>
      <c r="I26" s="415"/>
      <c r="J26" s="415"/>
      <c r="K26" s="415"/>
      <c r="L26" s="415"/>
      <c r="M26" s="417"/>
      <c r="N26" s="116">
        <f>N23+N25</f>
        <v>0</v>
      </c>
      <c r="O26" s="119" t="e">
        <f>N26/B6</f>
        <v>#DIV/0!</v>
      </c>
      <c r="P26" s="11" t="s">
        <v>270</v>
      </c>
    </row>
    <row r="27" spans="1:16" s="36" customFormat="1" ht="12.75" customHeight="1" thickTop="1" thickBot="1">
      <c r="A27" s="31"/>
      <c r="B27" s="32"/>
      <c r="C27" s="32"/>
      <c r="D27" s="32"/>
      <c r="E27" s="32"/>
      <c r="F27" s="32"/>
      <c r="G27" s="32"/>
      <c r="H27" s="32"/>
      <c r="I27" s="32"/>
      <c r="J27" s="32"/>
      <c r="K27" s="32"/>
      <c r="L27" s="32"/>
      <c r="M27" s="32"/>
      <c r="N27" s="34"/>
      <c r="O27" s="118"/>
    </row>
    <row r="28" spans="1:16" ht="41.3" customHeight="1" thickTop="1" thickBot="1">
      <c r="A28" s="36"/>
      <c r="B28" s="36"/>
      <c r="C28" s="37"/>
      <c r="D28" s="37"/>
      <c r="E28" s="37"/>
      <c r="F28" s="37"/>
      <c r="G28" s="37"/>
      <c r="H28" s="37"/>
      <c r="I28" s="37"/>
      <c r="J28" s="37"/>
      <c r="K28" s="37"/>
      <c r="L28" s="412" t="s">
        <v>31</v>
      </c>
      <c r="M28" s="413"/>
      <c r="N28" s="117">
        <f>N11+N16+N21+N26</f>
        <v>0</v>
      </c>
      <c r="O28" s="119" t="e">
        <f>N28/B6</f>
        <v>#DIV/0!</v>
      </c>
      <c r="P28" s="11" t="s">
        <v>271</v>
      </c>
    </row>
    <row r="29" spans="1:16" ht="41.3" customHeight="1" thickTop="1">
      <c r="A29" s="36"/>
      <c r="B29" s="36"/>
      <c r="C29" s="37"/>
      <c r="D29" s="37"/>
      <c r="E29" s="37"/>
      <c r="F29" s="37"/>
      <c r="G29" s="37"/>
      <c r="H29" s="37"/>
      <c r="I29" s="37"/>
      <c r="J29" s="37"/>
      <c r="K29" s="37"/>
      <c r="L29" s="337"/>
      <c r="M29" s="337"/>
      <c r="N29" s="338"/>
      <c r="O29" s="339"/>
    </row>
    <row r="30" spans="1:16" ht="31.6" customHeight="1">
      <c r="A30" s="36"/>
      <c r="B30" s="36"/>
      <c r="C30" s="36"/>
      <c r="D30" s="36"/>
      <c r="E30" s="36"/>
      <c r="F30" s="36"/>
      <c r="G30" s="36"/>
      <c r="H30" s="36"/>
      <c r="I30" s="36"/>
    </row>
    <row r="31" spans="1:16" ht="31.6" customHeight="1">
      <c r="A31" s="36"/>
      <c r="B31" s="36"/>
      <c r="C31" s="37"/>
      <c r="D31" s="36"/>
      <c r="E31" s="36"/>
      <c r="F31" s="36"/>
      <c r="G31" s="36"/>
      <c r="H31" s="36"/>
      <c r="I31" s="36"/>
      <c r="J31" s="36"/>
      <c r="K31" s="36"/>
      <c r="L31" s="36"/>
      <c r="M31" s="36"/>
    </row>
    <row r="32" spans="1:16" ht="31.6" customHeight="1">
      <c r="A32" s="36"/>
      <c r="B32" s="36"/>
      <c r="C32" s="37"/>
      <c r="D32" s="36"/>
      <c r="E32" s="36"/>
      <c r="F32" s="36"/>
      <c r="G32" s="36"/>
      <c r="H32" s="36"/>
      <c r="I32" s="36"/>
      <c r="J32" s="36"/>
      <c r="K32" s="36"/>
      <c r="L32" s="36"/>
      <c r="M32" s="36"/>
    </row>
    <row r="33" spans="1:21" ht="31.6" customHeight="1">
      <c r="A33" s="36"/>
      <c r="B33" s="36"/>
      <c r="C33" s="37"/>
      <c r="D33" s="36"/>
      <c r="E33" s="36"/>
      <c r="F33" s="36"/>
      <c r="G33" s="36"/>
      <c r="H33" s="36"/>
      <c r="I33" s="36"/>
      <c r="J33" s="36"/>
      <c r="K33" s="36"/>
      <c r="L33" s="36"/>
      <c r="M33" s="36"/>
    </row>
    <row r="34" spans="1:21" ht="31.6" customHeight="1">
      <c r="A34" s="36"/>
      <c r="B34" s="36"/>
      <c r="C34" s="37"/>
      <c r="D34" s="36"/>
      <c r="E34" s="36"/>
      <c r="F34" s="36"/>
      <c r="G34" s="36"/>
      <c r="H34" s="36"/>
      <c r="I34" s="36"/>
      <c r="J34" s="36"/>
      <c r="K34" s="36"/>
      <c r="L34" s="36"/>
      <c r="M34" s="36"/>
    </row>
    <row r="35" spans="1:21" ht="31.6" customHeight="1">
      <c r="A35" s="36"/>
      <c r="B35" s="36"/>
      <c r="C35" s="37"/>
      <c r="D35" s="36"/>
      <c r="E35" s="36"/>
      <c r="F35" s="36"/>
      <c r="G35" s="36"/>
      <c r="H35" s="36"/>
      <c r="I35" s="36"/>
      <c r="J35" s="36"/>
      <c r="K35" s="36"/>
      <c r="L35" s="36"/>
      <c r="M35" s="36"/>
    </row>
    <row r="36" spans="1:21" ht="31.6" customHeight="1">
      <c r="A36" s="36"/>
      <c r="B36" s="36"/>
      <c r="C36" s="37"/>
      <c r="D36" s="36"/>
      <c r="E36" s="36"/>
      <c r="F36" s="36"/>
      <c r="G36" s="36"/>
      <c r="H36" s="36"/>
      <c r="I36" s="36"/>
      <c r="J36" s="36"/>
      <c r="K36" s="36"/>
      <c r="L36" s="36"/>
      <c r="M36" s="36"/>
    </row>
    <row r="37" spans="1:21" ht="31.6" customHeight="1">
      <c r="A37" s="36"/>
      <c r="B37" s="36"/>
      <c r="C37" s="37"/>
      <c r="D37" s="36"/>
      <c r="E37" s="36"/>
      <c r="F37" s="36"/>
      <c r="G37" s="36"/>
      <c r="H37" s="36"/>
      <c r="I37" s="36"/>
      <c r="J37" s="36"/>
      <c r="K37" s="36"/>
      <c r="L37" s="36"/>
      <c r="M37" s="36"/>
    </row>
    <row r="38" spans="1:21" ht="31.6" customHeight="1">
      <c r="A38" s="36"/>
      <c r="B38" s="36"/>
      <c r="C38" s="37"/>
      <c r="D38" s="36"/>
      <c r="E38" s="36"/>
      <c r="F38" s="36"/>
      <c r="G38" s="36"/>
      <c r="H38" s="36"/>
      <c r="I38" s="36"/>
      <c r="J38" s="36"/>
      <c r="K38" s="36"/>
      <c r="L38" s="36"/>
      <c r="M38" s="36"/>
    </row>
    <row r="39" spans="1:21" ht="31.6" customHeight="1">
      <c r="E39" s="36"/>
      <c r="F39" s="36"/>
      <c r="G39" s="36"/>
      <c r="H39" s="36"/>
      <c r="I39" s="36"/>
      <c r="J39" s="36"/>
      <c r="K39" s="36"/>
      <c r="L39" s="36"/>
      <c r="M39" s="36"/>
      <c r="U39" s="11" ph="1"/>
    </row>
    <row r="40" spans="1:21" ht="31.6" customHeight="1">
      <c r="E40" s="36"/>
      <c r="F40" s="36"/>
      <c r="G40" s="36"/>
      <c r="H40" s="36"/>
      <c r="I40" s="36"/>
      <c r="J40" s="36"/>
      <c r="K40" s="36"/>
      <c r="L40" s="36"/>
      <c r="M40" s="36"/>
    </row>
    <row r="41" spans="1:21" ht="31.6" customHeight="1">
      <c r="E41" s="36"/>
      <c r="F41" s="36"/>
      <c r="G41" s="36"/>
      <c r="H41" s="36"/>
      <c r="I41" s="36"/>
      <c r="J41" s="36"/>
      <c r="K41" s="36"/>
      <c r="L41" s="36"/>
      <c r="M41" s="36"/>
    </row>
    <row r="46" spans="1:21" ht="84.9" customHeight="1"/>
    <row r="47" spans="1:21" ht="26.5" customHeight="1"/>
  </sheetData>
  <mergeCells count="10">
    <mergeCell ref="B4:H4"/>
    <mergeCell ref="L28:M28"/>
    <mergeCell ref="B21:M21"/>
    <mergeCell ref="A22:A26"/>
    <mergeCell ref="B26:M26"/>
    <mergeCell ref="A7:A11"/>
    <mergeCell ref="B11:M11"/>
    <mergeCell ref="A12:A16"/>
    <mergeCell ref="B16:M16"/>
    <mergeCell ref="A17:A21"/>
  </mergeCells>
  <phoneticPr fontId="2"/>
  <pageMargins left="0.78740157480314965" right="0.59055118110236227" top="0.59055118110236227" bottom="0.59055118110236227" header="0.31496062992125984" footer="0.31496062992125984"/>
  <pageSetup paperSize="9" scale="59" orientation="portrait" cellComments="asDisplayed"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pageSetUpPr fitToPage="1"/>
  </sheetPr>
  <dimension ref="A1:BE40"/>
  <sheetViews>
    <sheetView view="pageBreakPreview" zoomScale="70" zoomScaleNormal="70" zoomScaleSheetLayoutView="70" workbookViewId="0">
      <selection activeCell="A4" sqref="A4"/>
    </sheetView>
  </sheetViews>
  <sheetFormatPr defaultColWidth="11.125" defaultRowHeight="31.6" customHeight="1"/>
  <cols>
    <col min="1" max="1" width="11.125" style="11"/>
    <col min="2" max="2" width="15" style="11" customWidth="1"/>
    <col min="3" max="3" width="9.875" style="9" customWidth="1"/>
    <col min="4" max="4" width="5.5" style="11" customWidth="1"/>
    <col min="5" max="22" width="5.875" style="11" customWidth="1"/>
    <col min="23" max="53" width="5.875" style="11" hidden="1" customWidth="1"/>
    <col min="54" max="54" width="11.125" style="11"/>
    <col min="55" max="55" width="12.5" style="11" customWidth="1"/>
    <col min="56" max="56" width="11.125" style="11"/>
    <col min="57" max="57" width="17.125" style="11" customWidth="1"/>
    <col min="58" max="16384" width="11.125" style="11"/>
  </cols>
  <sheetData>
    <row r="1" spans="1:57" ht="44.5" customHeight="1">
      <c r="A1" s="347" t="s">
        <v>193</v>
      </c>
      <c r="E1" s="349"/>
    </row>
    <row r="2" spans="1:57" ht="33.799999999999997" customHeight="1">
      <c r="A2" s="340" t="s">
        <v>278</v>
      </c>
      <c r="D2" s="250"/>
    </row>
    <row r="3" spans="1:57" ht="26.5" customHeight="1">
      <c r="A3" s="340"/>
      <c r="D3" s="250"/>
    </row>
    <row r="4" spans="1:57" ht="38.049999999999997" customHeight="1">
      <c r="A4" s="350" t="s">
        <v>187</v>
      </c>
      <c r="B4" s="436">
        <f>' 基本ﾃﾞｰﾀ(企業・事業所)'!B8:G8</f>
        <v>0</v>
      </c>
      <c r="C4" s="436"/>
      <c r="D4" s="436"/>
      <c r="E4" s="436"/>
      <c r="F4" s="436"/>
      <c r="G4" s="436"/>
      <c r="H4" s="436"/>
      <c r="I4" s="436"/>
      <c r="J4" s="436"/>
      <c r="K4" s="436"/>
    </row>
    <row r="5" spans="1:57" ht="21.75" customHeight="1" thickBot="1">
      <c r="A5" s="251"/>
      <c r="B5" s="326"/>
      <c r="C5" s="326"/>
      <c r="D5" s="326"/>
      <c r="E5" s="326"/>
      <c r="F5" s="326"/>
    </row>
    <row r="6" spans="1:57" s="9" customFormat="1" ht="47.25" customHeight="1" thickBot="1">
      <c r="A6" s="346" t="s">
        <v>188</v>
      </c>
      <c r="B6" s="258"/>
      <c r="C6" s="259" t="s">
        <v>146</v>
      </c>
      <c r="D6" s="71">
        <v>1</v>
      </c>
      <c r="E6" s="71">
        <v>2</v>
      </c>
      <c r="F6" s="71">
        <v>3</v>
      </c>
      <c r="G6" s="71">
        <v>4</v>
      </c>
      <c r="H6" s="71">
        <v>5</v>
      </c>
      <c r="I6" s="71">
        <v>6</v>
      </c>
      <c r="J6" s="71">
        <v>7</v>
      </c>
      <c r="K6" s="71">
        <v>8</v>
      </c>
      <c r="L6" s="71">
        <v>9</v>
      </c>
      <c r="M6" s="71">
        <v>10</v>
      </c>
      <c r="N6" s="71">
        <v>11</v>
      </c>
      <c r="O6" s="71">
        <v>12</v>
      </c>
      <c r="P6" s="71">
        <v>13</v>
      </c>
      <c r="Q6" s="71">
        <v>14</v>
      </c>
      <c r="R6" s="71">
        <v>15</v>
      </c>
      <c r="S6" s="71">
        <v>16</v>
      </c>
      <c r="T6" s="71">
        <v>17</v>
      </c>
      <c r="U6" s="71">
        <v>18</v>
      </c>
      <c r="V6" s="71">
        <v>19</v>
      </c>
      <c r="W6" s="71">
        <v>20</v>
      </c>
      <c r="X6" s="71">
        <v>21</v>
      </c>
      <c r="Y6" s="71">
        <v>22</v>
      </c>
      <c r="Z6" s="71">
        <v>23</v>
      </c>
      <c r="AA6" s="71">
        <v>24</v>
      </c>
      <c r="AB6" s="71">
        <v>25</v>
      </c>
      <c r="AC6" s="71">
        <v>26</v>
      </c>
      <c r="AD6" s="71">
        <v>27</v>
      </c>
      <c r="AE6" s="71">
        <v>28</v>
      </c>
      <c r="AF6" s="71">
        <v>29</v>
      </c>
      <c r="AG6" s="71">
        <v>30</v>
      </c>
      <c r="AH6" s="71">
        <v>31</v>
      </c>
      <c r="AI6" s="71">
        <v>32</v>
      </c>
      <c r="AJ6" s="71">
        <v>33</v>
      </c>
      <c r="AK6" s="71">
        <v>34</v>
      </c>
      <c r="AL6" s="71">
        <v>35</v>
      </c>
      <c r="AM6" s="71">
        <v>36</v>
      </c>
      <c r="AN6" s="71">
        <v>37</v>
      </c>
      <c r="AO6" s="71">
        <v>38</v>
      </c>
      <c r="AP6" s="71">
        <v>39</v>
      </c>
      <c r="AQ6" s="71">
        <v>40</v>
      </c>
      <c r="AR6" s="71">
        <v>41</v>
      </c>
      <c r="AS6" s="71">
        <v>42</v>
      </c>
      <c r="AT6" s="71">
        <v>43</v>
      </c>
      <c r="AU6" s="71">
        <v>44</v>
      </c>
      <c r="AV6" s="71">
        <v>45</v>
      </c>
      <c r="AW6" s="71">
        <v>46</v>
      </c>
      <c r="AX6" s="71">
        <v>47</v>
      </c>
      <c r="AY6" s="71">
        <v>48</v>
      </c>
      <c r="AZ6" s="71">
        <v>49</v>
      </c>
      <c r="BA6" s="71">
        <v>50</v>
      </c>
      <c r="BB6" s="90" t="s">
        <v>97</v>
      </c>
      <c r="BC6" s="157" t="s">
        <v>16</v>
      </c>
    </row>
    <row r="7" spans="1:57" ht="41.3" customHeight="1">
      <c r="A7" s="422" t="s">
        <v>17</v>
      </c>
      <c r="B7" s="252" t="s">
        <v>100</v>
      </c>
      <c r="C7" s="265" t="s">
        <v>18</v>
      </c>
      <c r="D7" s="266"/>
      <c r="E7" s="267"/>
      <c r="F7" s="267"/>
      <c r="G7" s="267"/>
      <c r="H7" s="267"/>
      <c r="I7" s="267"/>
      <c r="J7" s="267"/>
      <c r="K7" s="268"/>
      <c r="L7" s="267"/>
      <c r="M7" s="267"/>
      <c r="N7" s="267"/>
      <c r="O7" s="267"/>
      <c r="P7" s="267"/>
      <c r="Q7" s="267"/>
      <c r="R7" s="267"/>
      <c r="S7" s="267"/>
      <c r="T7" s="267"/>
      <c r="U7" s="266"/>
      <c r="V7" s="267"/>
      <c r="W7" s="267"/>
      <c r="X7" s="267"/>
      <c r="Y7" s="267"/>
      <c r="Z7" s="267"/>
      <c r="AA7" s="267"/>
      <c r="AB7" s="267"/>
      <c r="AC7" s="267"/>
      <c r="AD7" s="267"/>
      <c r="AE7" s="267"/>
      <c r="AF7" s="267"/>
      <c r="AG7" s="267"/>
      <c r="AH7" s="267"/>
      <c r="AI7" s="267"/>
      <c r="AJ7" s="267"/>
      <c r="AK7" s="267"/>
      <c r="AL7" s="267"/>
      <c r="AM7" s="267"/>
      <c r="AN7" s="267"/>
      <c r="AO7" s="267"/>
      <c r="AP7" s="267"/>
      <c r="AQ7" s="267"/>
      <c r="AR7" s="267"/>
      <c r="AS7" s="267"/>
      <c r="AT7" s="267"/>
      <c r="AU7" s="267"/>
      <c r="AV7" s="267"/>
      <c r="AW7" s="267"/>
      <c r="AX7" s="267"/>
      <c r="AY7" s="267"/>
      <c r="AZ7" s="269"/>
      <c r="BA7" s="269"/>
      <c r="BB7" s="270">
        <f>SUM(D7:AW7)</f>
        <v>0</v>
      </c>
      <c r="BC7" s="10"/>
    </row>
    <row r="8" spans="1:57" ht="41.3" customHeight="1">
      <c r="A8" s="423"/>
      <c r="B8" s="255" t="s">
        <v>41</v>
      </c>
      <c r="C8" s="12" t="s">
        <v>19</v>
      </c>
      <c r="D8" s="13">
        <f>D7*2</f>
        <v>0</v>
      </c>
      <c r="E8" s="14">
        <f t="shared" ref="E8:AZ8" si="0">E7*2</f>
        <v>0</v>
      </c>
      <c r="F8" s="14">
        <f t="shared" si="0"/>
        <v>0</v>
      </c>
      <c r="G8" s="14">
        <f t="shared" si="0"/>
        <v>0</v>
      </c>
      <c r="H8" s="14">
        <f t="shared" si="0"/>
        <v>0</v>
      </c>
      <c r="I8" s="14">
        <f t="shared" si="0"/>
        <v>0</v>
      </c>
      <c r="J8" s="14">
        <f t="shared" si="0"/>
        <v>0</v>
      </c>
      <c r="K8" s="14">
        <f t="shared" si="0"/>
        <v>0</v>
      </c>
      <c r="L8" s="14">
        <f t="shared" si="0"/>
        <v>0</v>
      </c>
      <c r="M8" s="14">
        <f t="shared" si="0"/>
        <v>0</v>
      </c>
      <c r="N8" s="14">
        <f t="shared" si="0"/>
        <v>0</v>
      </c>
      <c r="O8" s="14">
        <f t="shared" si="0"/>
        <v>0</v>
      </c>
      <c r="P8" s="14">
        <f t="shared" si="0"/>
        <v>0</v>
      </c>
      <c r="Q8" s="14">
        <f t="shared" si="0"/>
        <v>0</v>
      </c>
      <c r="R8" s="14">
        <f t="shared" si="0"/>
        <v>0</v>
      </c>
      <c r="S8" s="14">
        <f t="shared" si="0"/>
        <v>0</v>
      </c>
      <c r="T8" s="14">
        <f t="shared" si="0"/>
        <v>0</v>
      </c>
      <c r="U8" s="14">
        <f t="shared" si="0"/>
        <v>0</v>
      </c>
      <c r="V8" s="14">
        <f t="shared" si="0"/>
        <v>0</v>
      </c>
      <c r="W8" s="14">
        <f t="shared" si="0"/>
        <v>0</v>
      </c>
      <c r="X8" s="14">
        <f t="shared" si="0"/>
        <v>0</v>
      </c>
      <c r="Y8" s="14">
        <f t="shared" si="0"/>
        <v>0</v>
      </c>
      <c r="Z8" s="14">
        <f t="shared" si="0"/>
        <v>0</v>
      </c>
      <c r="AA8" s="14">
        <f t="shared" si="0"/>
        <v>0</v>
      </c>
      <c r="AB8" s="14">
        <f t="shared" si="0"/>
        <v>0</v>
      </c>
      <c r="AC8" s="14">
        <f t="shared" si="0"/>
        <v>0</v>
      </c>
      <c r="AD8" s="14">
        <f t="shared" si="0"/>
        <v>0</v>
      </c>
      <c r="AE8" s="14">
        <f t="shared" si="0"/>
        <v>0</v>
      </c>
      <c r="AF8" s="14">
        <f t="shared" si="0"/>
        <v>0</v>
      </c>
      <c r="AG8" s="14">
        <f t="shared" si="0"/>
        <v>0</v>
      </c>
      <c r="AH8" s="14">
        <f t="shared" si="0"/>
        <v>0</v>
      </c>
      <c r="AI8" s="14">
        <f t="shared" si="0"/>
        <v>0</v>
      </c>
      <c r="AJ8" s="14">
        <f t="shared" si="0"/>
        <v>0</v>
      </c>
      <c r="AK8" s="14">
        <f t="shared" si="0"/>
        <v>0</v>
      </c>
      <c r="AL8" s="14">
        <f t="shared" si="0"/>
        <v>0</v>
      </c>
      <c r="AM8" s="14">
        <f t="shared" si="0"/>
        <v>0</v>
      </c>
      <c r="AN8" s="14">
        <f t="shared" si="0"/>
        <v>0</v>
      </c>
      <c r="AO8" s="14">
        <f t="shared" si="0"/>
        <v>0</v>
      </c>
      <c r="AP8" s="14">
        <f t="shared" si="0"/>
        <v>0</v>
      </c>
      <c r="AQ8" s="14">
        <f t="shared" si="0"/>
        <v>0</v>
      </c>
      <c r="AR8" s="14">
        <f t="shared" si="0"/>
        <v>0</v>
      </c>
      <c r="AS8" s="14">
        <f t="shared" si="0"/>
        <v>0</v>
      </c>
      <c r="AT8" s="14">
        <f t="shared" si="0"/>
        <v>0</v>
      </c>
      <c r="AU8" s="14">
        <f t="shared" si="0"/>
        <v>0</v>
      </c>
      <c r="AV8" s="14">
        <f t="shared" si="0"/>
        <v>0</v>
      </c>
      <c r="AW8" s="14">
        <f t="shared" si="0"/>
        <v>0</v>
      </c>
      <c r="AX8" s="14">
        <f t="shared" si="0"/>
        <v>0</v>
      </c>
      <c r="AY8" s="14">
        <f t="shared" si="0"/>
        <v>0</v>
      </c>
      <c r="AZ8" s="14">
        <f t="shared" si="0"/>
        <v>0</v>
      </c>
      <c r="BA8" s="14">
        <f t="shared" ref="BA8" si="1">BA7*2</f>
        <v>0</v>
      </c>
      <c r="BB8" s="16">
        <f>SUM(D8:AZ8)</f>
        <v>0</v>
      </c>
      <c r="BC8" s="10"/>
    </row>
    <row r="9" spans="1:57" ht="41.3" customHeight="1">
      <c r="A9" s="423"/>
      <c r="B9" s="254" t="s">
        <v>101</v>
      </c>
      <c r="C9" s="59" t="s">
        <v>20</v>
      </c>
      <c r="D9" s="63"/>
      <c r="E9" s="64"/>
      <c r="F9" s="64"/>
      <c r="G9" s="64"/>
      <c r="H9" s="64"/>
      <c r="I9" s="64"/>
      <c r="J9" s="64"/>
      <c r="K9" s="64"/>
      <c r="L9" s="64"/>
      <c r="M9" s="64"/>
      <c r="N9" s="64"/>
      <c r="O9" s="64"/>
      <c r="P9" s="64"/>
      <c r="Q9" s="64"/>
      <c r="R9" s="64"/>
      <c r="S9" s="64"/>
      <c r="T9" s="64"/>
      <c r="U9" s="63"/>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5"/>
      <c r="BA9" s="65"/>
      <c r="BB9" s="153">
        <f>SUM(D9:AZ9)</f>
        <v>0</v>
      </c>
      <c r="BC9" s="10"/>
    </row>
    <row r="10" spans="1:57" ht="41.3" customHeight="1">
      <c r="A10" s="423"/>
      <c r="B10" s="255" t="s">
        <v>41</v>
      </c>
      <c r="C10" s="17" t="s">
        <v>19</v>
      </c>
      <c r="D10" s="18">
        <f>D9*-2</f>
        <v>0</v>
      </c>
      <c r="E10" s="19">
        <f t="shared" ref="E10:AZ10" si="2">E9*-2</f>
        <v>0</v>
      </c>
      <c r="F10" s="19">
        <f t="shared" si="2"/>
        <v>0</v>
      </c>
      <c r="G10" s="19">
        <f t="shared" si="2"/>
        <v>0</v>
      </c>
      <c r="H10" s="19">
        <f t="shared" si="2"/>
        <v>0</v>
      </c>
      <c r="I10" s="19">
        <f t="shared" si="2"/>
        <v>0</v>
      </c>
      <c r="J10" s="19">
        <f t="shared" si="2"/>
        <v>0</v>
      </c>
      <c r="K10" s="19">
        <f t="shared" si="2"/>
        <v>0</v>
      </c>
      <c r="L10" s="19">
        <f t="shared" si="2"/>
        <v>0</v>
      </c>
      <c r="M10" s="19">
        <f t="shared" si="2"/>
        <v>0</v>
      </c>
      <c r="N10" s="19">
        <f t="shared" si="2"/>
        <v>0</v>
      </c>
      <c r="O10" s="19">
        <f t="shared" si="2"/>
        <v>0</v>
      </c>
      <c r="P10" s="19">
        <f t="shared" si="2"/>
        <v>0</v>
      </c>
      <c r="Q10" s="19">
        <f t="shared" si="2"/>
        <v>0</v>
      </c>
      <c r="R10" s="19">
        <f t="shared" si="2"/>
        <v>0</v>
      </c>
      <c r="S10" s="19">
        <f t="shared" si="2"/>
        <v>0</v>
      </c>
      <c r="T10" s="19">
        <f t="shared" si="2"/>
        <v>0</v>
      </c>
      <c r="U10" s="19">
        <f t="shared" si="2"/>
        <v>0</v>
      </c>
      <c r="V10" s="19">
        <f t="shared" si="2"/>
        <v>0</v>
      </c>
      <c r="W10" s="19">
        <f t="shared" si="2"/>
        <v>0</v>
      </c>
      <c r="X10" s="19">
        <f t="shared" si="2"/>
        <v>0</v>
      </c>
      <c r="Y10" s="19">
        <f t="shared" si="2"/>
        <v>0</v>
      </c>
      <c r="Z10" s="19">
        <f t="shared" si="2"/>
        <v>0</v>
      </c>
      <c r="AA10" s="19">
        <f t="shared" si="2"/>
        <v>0</v>
      </c>
      <c r="AB10" s="19">
        <f t="shared" si="2"/>
        <v>0</v>
      </c>
      <c r="AC10" s="19">
        <f t="shared" si="2"/>
        <v>0</v>
      </c>
      <c r="AD10" s="19">
        <f t="shared" si="2"/>
        <v>0</v>
      </c>
      <c r="AE10" s="19">
        <f t="shared" si="2"/>
        <v>0</v>
      </c>
      <c r="AF10" s="19">
        <f t="shared" si="2"/>
        <v>0</v>
      </c>
      <c r="AG10" s="19">
        <f t="shared" si="2"/>
        <v>0</v>
      </c>
      <c r="AH10" s="19">
        <f t="shared" si="2"/>
        <v>0</v>
      </c>
      <c r="AI10" s="19">
        <f t="shared" si="2"/>
        <v>0</v>
      </c>
      <c r="AJ10" s="19">
        <f t="shared" si="2"/>
        <v>0</v>
      </c>
      <c r="AK10" s="19">
        <f t="shared" si="2"/>
        <v>0</v>
      </c>
      <c r="AL10" s="19">
        <f t="shared" si="2"/>
        <v>0</v>
      </c>
      <c r="AM10" s="19">
        <f t="shared" si="2"/>
        <v>0</v>
      </c>
      <c r="AN10" s="19">
        <f t="shared" si="2"/>
        <v>0</v>
      </c>
      <c r="AO10" s="19">
        <f t="shared" si="2"/>
        <v>0</v>
      </c>
      <c r="AP10" s="19">
        <f t="shared" si="2"/>
        <v>0</v>
      </c>
      <c r="AQ10" s="19">
        <f t="shared" si="2"/>
        <v>0</v>
      </c>
      <c r="AR10" s="19">
        <f t="shared" si="2"/>
        <v>0</v>
      </c>
      <c r="AS10" s="19">
        <f t="shared" si="2"/>
        <v>0</v>
      </c>
      <c r="AT10" s="19">
        <f t="shared" si="2"/>
        <v>0</v>
      </c>
      <c r="AU10" s="19">
        <f t="shared" si="2"/>
        <v>0</v>
      </c>
      <c r="AV10" s="19">
        <f t="shared" si="2"/>
        <v>0</v>
      </c>
      <c r="AW10" s="19">
        <f t="shared" si="2"/>
        <v>0</v>
      </c>
      <c r="AX10" s="19">
        <f t="shared" si="2"/>
        <v>0</v>
      </c>
      <c r="AY10" s="19">
        <f t="shared" si="2"/>
        <v>0</v>
      </c>
      <c r="AZ10" s="19">
        <f t="shared" si="2"/>
        <v>0</v>
      </c>
      <c r="BA10" s="19">
        <f t="shared" ref="BA10" si="3">BA9*-2</f>
        <v>0</v>
      </c>
      <c r="BB10" s="16">
        <f>SUM(D10:AW10)</f>
        <v>0</v>
      </c>
      <c r="BC10" s="21" t="s">
        <v>22</v>
      </c>
    </row>
    <row r="11" spans="1:57" ht="41.3" customHeight="1">
      <c r="A11" s="424"/>
      <c r="B11" s="414" t="s">
        <v>23</v>
      </c>
      <c r="C11" s="435"/>
      <c r="D11" s="435"/>
      <c r="E11" s="435"/>
      <c r="F11" s="435"/>
      <c r="G11" s="435"/>
      <c r="H11" s="435"/>
      <c r="I11" s="435"/>
      <c r="J11" s="435"/>
      <c r="K11" s="435"/>
      <c r="L11" s="435"/>
      <c r="M11" s="435"/>
      <c r="N11" s="435"/>
      <c r="O11" s="435"/>
      <c r="P11" s="435"/>
      <c r="Q11" s="435"/>
      <c r="R11" s="435"/>
      <c r="S11" s="435"/>
      <c r="T11" s="435"/>
      <c r="U11" s="435"/>
      <c r="V11" s="435"/>
      <c r="W11" s="435"/>
      <c r="X11" s="435"/>
      <c r="Y11" s="435"/>
      <c r="Z11" s="435"/>
      <c r="AA11" s="435"/>
      <c r="AB11" s="435"/>
      <c r="AC11" s="435"/>
      <c r="AD11" s="435"/>
      <c r="AE11" s="435"/>
      <c r="AF11" s="435"/>
      <c r="AG11" s="435"/>
      <c r="AH11" s="435"/>
      <c r="AI11" s="435"/>
      <c r="AJ11" s="435"/>
      <c r="AK11" s="435"/>
      <c r="AL11" s="435"/>
      <c r="AM11" s="435"/>
      <c r="AN11" s="435"/>
      <c r="AO11" s="435"/>
      <c r="AP11" s="435"/>
      <c r="AQ11" s="435"/>
      <c r="AR11" s="435"/>
      <c r="AS11" s="435"/>
      <c r="AT11" s="435"/>
      <c r="AU11" s="435"/>
      <c r="AV11" s="435"/>
      <c r="AW11" s="435"/>
      <c r="AX11" s="435"/>
      <c r="AY11" s="435"/>
      <c r="AZ11" s="435"/>
      <c r="BA11" s="183"/>
      <c r="BB11" s="54">
        <f>BB8+BB10</f>
        <v>0</v>
      </c>
      <c r="BC11" s="191" t="e">
        <f>BB11/B6</f>
        <v>#DIV/0!</v>
      </c>
      <c r="BD11" s="192" t="s">
        <v>277</v>
      </c>
      <c r="BE11" s="193"/>
    </row>
    <row r="12" spans="1:57" ht="41.3" customHeight="1">
      <c r="A12" s="425" t="s">
        <v>24</v>
      </c>
      <c r="B12" s="254" t="s">
        <v>100</v>
      </c>
      <c r="C12" s="265" t="s">
        <v>18</v>
      </c>
      <c r="D12" s="266"/>
      <c r="E12" s="267"/>
      <c r="F12" s="267"/>
      <c r="G12" s="267"/>
      <c r="H12" s="267"/>
      <c r="I12" s="267"/>
      <c r="J12" s="267"/>
      <c r="K12" s="268"/>
      <c r="L12" s="267"/>
      <c r="M12" s="267"/>
      <c r="N12" s="267"/>
      <c r="O12" s="267"/>
      <c r="P12" s="267"/>
      <c r="Q12" s="267"/>
      <c r="R12" s="267"/>
      <c r="S12" s="267"/>
      <c r="T12" s="267"/>
      <c r="U12" s="266"/>
      <c r="V12" s="267"/>
      <c r="W12" s="267"/>
      <c r="X12" s="267"/>
      <c r="Y12" s="267"/>
      <c r="Z12" s="267"/>
      <c r="AA12" s="267"/>
      <c r="AB12" s="267"/>
      <c r="AC12" s="267"/>
      <c r="AD12" s="267"/>
      <c r="AE12" s="267"/>
      <c r="AF12" s="267"/>
      <c r="AG12" s="267"/>
      <c r="AH12" s="267"/>
      <c r="AI12" s="267"/>
      <c r="AJ12" s="267"/>
      <c r="AK12" s="267"/>
      <c r="AL12" s="267"/>
      <c r="AM12" s="267"/>
      <c r="AN12" s="267"/>
      <c r="AO12" s="267"/>
      <c r="AP12" s="267"/>
      <c r="AQ12" s="267"/>
      <c r="AR12" s="267"/>
      <c r="AS12" s="267"/>
      <c r="AT12" s="267"/>
      <c r="AU12" s="267"/>
      <c r="AV12" s="267"/>
      <c r="AW12" s="267"/>
      <c r="AX12" s="267"/>
      <c r="AY12" s="267"/>
      <c r="AZ12" s="269"/>
      <c r="BA12" s="269"/>
      <c r="BB12" s="270">
        <f>SUM(D12:AW12)</f>
        <v>0</v>
      </c>
      <c r="BC12" s="192"/>
      <c r="BD12" s="194"/>
      <c r="BE12" s="195"/>
    </row>
    <row r="13" spans="1:57" ht="41.3" customHeight="1">
      <c r="A13" s="426"/>
      <c r="B13" s="253" t="s">
        <v>191</v>
      </c>
      <c r="C13" s="17" t="s">
        <v>19</v>
      </c>
      <c r="D13" s="24">
        <f>D12*2</f>
        <v>0</v>
      </c>
      <c r="E13" s="25">
        <f t="shared" ref="E13:AZ13" si="4">E12*2</f>
        <v>0</v>
      </c>
      <c r="F13" s="25">
        <f t="shared" si="4"/>
        <v>0</v>
      </c>
      <c r="G13" s="25">
        <f t="shared" si="4"/>
        <v>0</v>
      </c>
      <c r="H13" s="25">
        <f t="shared" si="4"/>
        <v>0</v>
      </c>
      <c r="I13" s="25">
        <f t="shared" si="4"/>
        <v>0</v>
      </c>
      <c r="J13" s="25">
        <f t="shared" si="4"/>
        <v>0</v>
      </c>
      <c r="K13" s="25">
        <f t="shared" si="4"/>
        <v>0</v>
      </c>
      <c r="L13" s="25">
        <f t="shared" si="4"/>
        <v>0</v>
      </c>
      <c r="M13" s="25">
        <f t="shared" si="4"/>
        <v>0</v>
      </c>
      <c r="N13" s="25">
        <f t="shared" si="4"/>
        <v>0</v>
      </c>
      <c r="O13" s="25">
        <f t="shared" si="4"/>
        <v>0</v>
      </c>
      <c r="P13" s="25">
        <f t="shared" si="4"/>
        <v>0</v>
      </c>
      <c r="Q13" s="25">
        <f t="shared" si="4"/>
        <v>0</v>
      </c>
      <c r="R13" s="25">
        <f t="shared" si="4"/>
        <v>0</v>
      </c>
      <c r="S13" s="25">
        <f t="shared" si="4"/>
        <v>0</v>
      </c>
      <c r="T13" s="25">
        <f t="shared" si="4"/>
        <v>0</v>
      </c>
      <c r="U13" s="25">
        <f t="shared" si="4"/>
        <v>0</v>
      </c>
      <c r="V13" s="25">
        <f t="shared" si="4"/>
        <v>0</v>
      </c>
      <c r="W13" s="25">
        <f t="shared" si="4"/>
        <v>0</v>
      </c>
      <c r="X13" s="25">
        <f t="shared" si="4"/>
        <v>0</v>
      </c>
      <c r="Y13" s="25">
        <f t="shared" si="4"/>
        <v>0</v>
      </c>
      <c r="Z13" s="25">
        <f t="shared" si="4"/>
        <v>0</v>
      </c>
      <c r="AA13" s="25">
        <f t="shared" si="4"/>
        <v>0</v>
      </c>
      <c r="AB13" s="25">
        <f t="shared" si="4"/>
        <v>0</v>
      </c>
      <c r="AC13" s="25">
        <f t="shared" si="4"/>
        <v>0</v>
      </c>
      <c r="AD13" s="25">
        <f t="shared" si="4"/>
        <v>0</v>
      </c>
      <c r="AE13" s="25">
        <f t="shared" si="4"/>
        <v>0</v>
      </c>
      <c r="AF13" s="25">
        <f t="shared" si="4"/>
        <v>0</v>
      </c>
      <c r="AG13" s="25">
        <f t="shared" si="4"/>
        <v>0</v>
      </c>
      <c r="AH13" s="25">
        <f t="shared" si="4"/>
        <v>0</v>
      </c>
      <c r="AI13" s="25">
        <f t="shared" si="4"/>
        <v>0</v>
      </c>
      <c r="AJ13" s="25">
        <f t="shared" si="4"/>
        <v>0</v>
      </c>
      <c r="AK13" s="25">
        <f t="shared" si="4"/>
        <v>0</v>
      </c>
      <c r="AL13" s="25">
        <f t="shared" si="4"/>
        <v>0</v>
      </c>
      <c r="AM13" s="25">
        <f t="shared" si="4"/>
        <v>0</v>
      </c>
      <c r="AN13" s="25">
        <f t="shared" si="4"/>
        <v>0</v>
      </c>
      <c r="AO13" s="25">
        <f t="shared" si="4"/>
        <v>0</v>
      </c>
      <c r="AP13" s="25">
        <f t="shared" si="4"/>
        <v>0</v>
      </c>
      <c r="AQ13" s="25">
        <f t="shared" si="4"/>
        <v>0</v>
      </c>
      <c r="AR13" s="25">
        <f t="shared" si="4"/>
        <v>0</v>
      </c>
      <c r="AS13" s="25">
        <f t="shared" si="4"/>
        <v>0</v>
      </c>
      <c r="AT13" s="25">
        <f t="shared" si="4"/>
        <v>0</v>
      </c>
      <c r="AU13" s="25">
        <f t="shared" si="4"/>
        <v>0</v>
      </c>
      <c r="AV13" s="25">
        <f t="shared" si="4"/>
        <v>0</v>
      </c>
      <c r="AW13" s="25">
        <f t="shared" si="4"/>
        <v>0</v>
      </c>
      <c r="AX13" s="25">
        <f t="shared" si="4"/>
        <v>0</v>
      </c>
      <c r="AY13" s="25">
        <f t="shared" si="4"/>
        <v>0</v>
      </c>
      <c r="AZ13" s="25">
        <f t="shared" si="4"/>
        <v>0</v>
      </c>
      <c r="BA13" s="25">
        <f t="shared" ref="BA13" si="5">BA12*2</f>
        <v>0</v>
      </c>
      <c r="BB13" s="16">
        <f>SUM(D13:AZ13)</f>
        <v>0</v>
      </c>
      <c r="BC13" s="10"/>
    </row>
    <row r="14" spans="1:57" ht="41.3" customHeight="1">
      <c r="A14" s="426"/>
      <c r="B14" s="254" t="s">
        <v>101</v>
      </c>
      <c r="C14" s="55" t="s">
        <v>20</v>
      </c>
      <c r="D14" s="56"/>
      <c r="E14" s="57"/>
      <c r="F14" s="57"/>
      <c r="G14" s="57"/>
      <c r="H14" s="57"/>
      <c r="I14" s="57"/>
      <c r="J14" s="57"/>
      <c r="K14" s="57"/>
      <c r="L14" s="57"/>
      <c r="M14" s="57"/>
      <c r="N14" s="57"/>
      <c r="O14" s="57"/>
      <c r="P14" s="57"/>
      <c r="Q14" s="57"/>
      <c r="R14" s="57"/>
      <c r="S14" s="57"/>
      <c r="T14" s="57"/>
      <c r="U14" s="56"/>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8"/>
      <c r="BA14" s="58"/>
      <c r="BB14" s="153">
        <f>SUM(D14:AW14)</f>
        <v>0</v>
      </c>
      <c r="BC14" s="10"/>
    </row>
    <row r="15" spans="1:57" ht="41.3" customHeight="1">
      <c r="A15" s="426"/>
      <c r="B15" s="253" t="s">
        <v>191</v>
      </c>
      <c r="C15" s="17" t="s">
        <v>19</v>
      </c>
      <c r="D15" s="13">
        <f>D14*-2</f>
        <v>0</v>
      </c>
      <c r="E15" s="14">
        <f t="shared" ref="E15:AZ15" si="6">E14*-2</f>
        <v>0</v>
      </c>
      <c r="F15" s="14">
        <f t="shared" si="6"/>
        <v>0</v>
      </c>
      <c r="G15" s="14">
        <f t="shared" si="6"/>
        <v>0</v>
      </c>
      <c r="H15" s="14">
        <f t="shared" si="6"/>
        <v>0</v>
      </c>
      <c r="I15" s="14">
        <f t="shared" si="6"/>
        <v>0</v>
      </c>
      <c r="J15" s="14">
        <f t="shared" si="6"/>
        <v>0</v>
      </c>
      <c r="K15" s="14">
        <f t="shared" si="6"/>
        <v>0</v>
      </c>
      <c r="L15" s="14">
        <f t="shared" si="6"/>
        <v>0</v>
      </c>
      <c r="M15" s="14">
        <f t="shared" si="6"/>
        <v>0</v>
      </c>
      <c r="N15" s="14">
        <f t="shared" si="6"/>
        <v>0</v>
      </c>
      <c r="O15" s="14">
        <f t="shared" si="6"/>
        <v>0</v>
      </c>
      <c r="P15" s="14">
        <f t="shared" si="6"/>
        <v>0</v>
      </c>
      <c r="Q15" s="14">
        <f t="shared" si="6"/>
        <v>0</v>
      </c>
      <c r="R15" s="14">
        <f t="shared" si="6"/>
        <v>0</v>
      </c>
      <c r="S15" s="14">
        <f t="shared" si="6"/>
        <v>0</v>
      </c>
      <c r="T15" s="14">
        <f t="shared" si="6"/>
        <v>0</v>
      </c>
      <c r="U15" s="14">
        <f t="shared" si="6"/>
        <v>0</v>
      </c>
      <c r="V15" s="14">
        <f t="shared" si="6"/>
        <v>0</v>
      </c>
      <c r="W15" s="14">
        <f t="shared" si="6"/>
        <v>0</v>
      </c>
      <c r="X15" s="14">
        <f t="shared" si="6"/>
        <v>0</v>
      </c>
      <c r="Y15" s="14">
        <f t="shared" si="6"/>
        <v>0</v>
      </c>
      <c r="Z15" s="14">
        <f t="shared" si="6"/>
        <v>0</v>
      </c>
      <c r="AA15" s="14">
        <f t="shared" si="6"/>
        <v>0</v>
      </c>
      <c r="AB15" s="14">
        <f t="shared" si="6"/>
        <v>0</v>
      </c>
      <c r="AC15" s="14">
        <f t="shared" si="6"/>
        <v>0</v>
      </c>
      <c r="AD15" s="14">
        <f t="shared" si="6"/>
        <v>0</v>
      </c>
      <c r="AE15" s="14">
        <f t="shared" si="6"/>
        <v>0</v>
      </c>
      <c r="AF15" s="14">
        <f t="shared" si="6"/>
        <v>0</v>
      </c>
      <c r="AG15" s="14">
        <f t="shared" si="6"/>
        <v>0</v>
      </c>
      <c r="AH15" s="14">
        <f t="shared" si="6"/>
        <v>0</v>
      </c>
      <c r="AI15" s="14">
        <f t="shared" si="6"/>
        <v>0</v>
      </c>
      <c r="AJ15" s="14">
        <f t="shared" si="6"/>
        <v>0</v>
      </c>
      <c r="AK15" s="14">
        <f t="shared" si="6"/>
        <v>0</v>
      </c>
      <c r="AL15" s="14">
        <f t="shared" si="6"/>
        <v>0</v>
      </c>
      <c r="AM15" s="14">
        <f t="shared" si="6"/>
        <v>0</v>
      </c>
      <c r="AN15" s="14">
        <f t="shared" si="6"/>
        <v>0</v>
      </c>
      <c r="AO15" s="14">
        <f t="shared" si="6"/>
        <v>0</v>
      </c>
      <c r="AP15" s="14">
        <f t="shared" si="6"/>
        <v>0</v>
      </c>
      <c r="AQ15" s="14">
        <f t="shared" si="6"/>
        <v>0</v>
      </c>
      <c r="AR15" s="14">
        <f t="shared" si="6"/>
        <v>0</v>
      </c>
      <c r="AS15" s="14">
        <f t="shared" si="6"/>
        <v>0</v>
      </c>
      <c r="AT15" s="14">
        <f t="shared" si="6"/>
        <v>0</v>
      </c>
      <c r="AU15" s="14">
        <f t="shared" si="6"/>
        <v>0</v>
      </c>
      <c r="AV15" s="14">
        <f t="shared" si="6"/>
        <v>0</v>
      </c>
      <c r="AW15" s="14">
        <f t="shared" si="6"/>
        <v>0</v>
      </c>
      <c r="AX15" s="14">
        <f t="shared" si="6"/>
        <v>0</v>
      </c>
      <c r="AY15" s="14">
        <f t="shared" si="6"/>
        <v>0</v>
      </c>
      <c r="AZ15" s="14">
        <f t="shared" si="6"/>
        <v>0</v>
      </c>
      <c r="BA15" s="14">
        <f t="shared" ref="BA15" si="7">BA14*-2</f>
        <v>0</v>
      </c>
      <c r="BB15" s="16">
        <f>SUM(D15:AW15)</f>
        <v>0</v>
      </c>
      <c r="BC15" s="27" t="s">
        <v>26</v>
      </c>
    </row>
    <row r="16" spans="1:57" ht="41.3" customHeight="1">
      <c r="A16" s="427"/>
      <c r="B16" s="414" t="s">
        <v>23</v>
      </c>
      <c r="C16" s="415"/>
      <c r="D16" s="415"/>
      <c r="E16" s="415"/>
      <c r="F16" s="415"/>
      <c r="G16" s="415"/>
      <c r="H16" s="415"/>
      <c r="I16" s="415"/>
      <c r="J16" s="415"/>
      <c r="K16" s="415"/>
      <c r="L16" s="415"/>
      <c r="M16" s="415"/>
      <c r="N16" s="415"/>
      <c r="O16" s="415"/>
      <c r="P16" s="415"/>
      <c r="Q16" s="415"/>
      <c r="R16" s="415"/>
      <c r="S16" s="415"/>
      <c r="T16" s="415"/>
      <c r="U16" s="415"/>
      <c r="V16" s="415"/>
      <c r="W16" s="415"/>
      <c r="X16" s="415"/>
      <c r="Y16" s="415"/>
      <c r="Z16" s="415"/>
      <c r="AA16" s="415"/>
      <c r="AB16" s="415"/>
      <c r="AC16" s="415"/>
      <c r="AD16" s="415"/>
      <c r="AE16" s="415"/>
      <c r="AF16" s="415"/>
      <c r="AG16" s="415"/>
      <c r="AH16" s="415"/>
      <c r="AI16" s="415"/>
      <c r="AJ16" s="415"/>
      <c r="AK16" s="415"/>
      <c r="AL16" s="415"/>
      <c r="AM16" s="415"/>
      <c r="AN16" s="415"/>
      <c r="AO16" s="415"/>
      <c r="AP16" s="415"/>
      <c r="AQ16" s="415"/>
      <c r="AR16" s="415"/>
      <c r="AS16" s="415"/>
      <c r="AT16" s="415"/>
      <c r="AU16" s="415"/>
      <c r="AV16" s="415"/>
      <c r="AW16" s="415"/>
      <c r="AX16" s="415"/>
      <c r="AY16" s="415"/>
      <c r="AZ16" s="415"/>
      <c r="BA16" s="182"/>
      <c r="BB16" s="54">
        <f>BB13+BB15</f>
        <v>0</v>
      </c>
      <c r="BC16" s="22" t="e">
        <f>BB16/B6</f>
        <v>#DIV/0!</v>
      </c>
      <c r="BD16" s="11" t="s">
        <v>273</v>
      </c>
    </row>
    <row r="17" spans="1:56" ht="41.3" customHeight="1">
      <c r="A17" s="428" t="s">
        <v>202</v>
      </c>
      <c r="B17" s="254" t="s">
        <v>100</v>
      </c>
      <c r="C17" s="132" t="s">
        <v>20</v>
      </c>
      <c r="D17" s="125"/>
      <c r="E17" s="126"/>
      <c r="F17" s="126"/>
      <c r="G17" s="126"/>
      <c r="H17" s="126"/>
      <c r="I17" s="126"/>
      <c r="J17" s="126"/>
      <c r="K17" s="127"/>
      <c r="L17" s="126"/>
      <c r="M17" s="126"/>
      <c r="N17" s="126"/>
      <c r="O17" s="126"/>
      <c r="P17" s="126"/>
      <c r="Q17" s="126"/>
      <c r="R17" s="126"/>
      <c r="S17" s="126"/>
      <c r="T17" s="126"/>
      <c r="U17" s="125"/>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126"/>
      <c r="AU17" s="126"/>
      <c r="AV17" s="126"/>
      <c r="AW17" s="126"/>
      <c r="AX17" s="126"/>
      <c r="AY17" s="126"/>
      <c r="AZ17" s="133"/>
      <c r="BA17" s="133"/>
      <c r="BB17" s="131">
        <f>SUM(D17:AW17)</f>
        <v>0</v>
      </c>
      <c r="BC17" s="23"/>
    </row>
    <row r="18" spans="1:56" ht="41.3" customHeight="1">
      <c r="A18" s="429"/>
      <c r="B18" s="253" t="s">
        <v>190</v>
      </c>
      <c r="C18" s="17" t="s">
        <v>19</v>
      </c>
      <c r="D18" s="18">
        <f>D17*2</f>
        <v>0</v>
      </c>
      <c r="E18" s="19">
        <f t="shared" ref="E18:AZ18" si="8">E17*2</f>
        <v>0</v>
      </c>
      <c r="F18" s="19">
        <f t="shared" si="8"/>
        <v>0</v>
      </c>
      <c r="G18" s="19">
        <f t="shared" si="8"/>
        <v>0</v>
      </c>
      <c r="H18" s="19">
        <f t="shared" si="8"/>
        <v>0</v>
      </c>
      <c r="I18" s="19">
        <f t="shared" si="8"/>
        <v>0</v>
      </c>
      <c r="J18" s="19">
        <f t="shared" si="8"/>
        <v>0</v>
      </c>
      <c r="K18" s="19">
        <f t="shared" si="8"/>
        <v>0</v>
      </c>
      <c r="L18" s="19">
        <f t="shared" si="8"/>
        <v>0</v>
      </c>
      <c r="M18" s="19">
        <f t="shared" si="8"/>
        <v>0</v>
      </c>
      <c r="N18" s="19">
        <f t="shared" si="8"/>
        <v>0</v>
      </c>
      <c r="O18" s="19">
        <f t="shared" si="8"/>
        <v>0</v>
      </c>
      <c r="P18" s="19">
        <f t="shared" si="8"/>
        <v>0</v>
      </c>
      <c r="Q18" s="19">
        <f t="shared" si="8"/>
        <v>0</v>
      </c>
      <c r="R18" s="19">
        <f t="shared" si="8"/>
        <v>0</v>
      </c>
      <c r="S18" s="19">
        <f t="shared" si="8"/>
        <v>0</v>
      </c>
      <c r="T18" s="19">
        <f t="shared" si="8"/>
        <v>0</v>
      </c>
      <c r="U18" s="19">
        <f t="shared" si="8"/>
        <v>0</v>
      </c>
      <c r="V18" s="19">
        <f t="shared" si="8"/>
        <v>0</v>
      </c>
      <c r="W18" s="19">
        <f t="shared" si="8"/>
        <v>0</v>
      </c>
      <c r="X18" s="19">
        <f t="shared" si="8"/>
        <v>0</v>
      </c>
      <c r="Y18" s="19">
        <f t="shared" si="8"/>
        <v>0</v>
      </c>
      <c r="Z18" s="19">
        <f t="shared" si="8"/>
        <v>0</v>
      </c>
      <c r="AA18" s="19">
        <f t="shared" si="8"/>
        <v>0</v>
      </c>
      <c r="AB18" s="19">
        <f t="shared" si="8"/>
        <v>0</v>
      </c>
      <c r="AC18" s="19">
        <f t="shared" si="8"/>
        <v>0</v>
      </c>
      <c r="AD18" s="19">
        <f t="shared" si="8"/>
        <v>0</v>
      </c>
      <c r="AE18" s="19">
        <f t="shared" si="8"/>
        <v>0</v>
      </c>
      <c r="AF18" s="19">
        <f t="shared" si="8"/>
        <v>0</v>
      </c>
      <c r="AG18" s="19">
        <f t="shared" si="8"/>
        <v>0</v>
      </c>
      <c r="AH18" s="19">
        <f t="shared" si="8"/>
        <v>0</v>
      </c>
      <c r="AI18" s="19">
        <f t="shared" si="8"/>
        <v>0</v>
      </c>
      <c r="AJ18" s="19">
        <f t="shared" si="8"/>
        <v>0</v>
      </c>
      <c r="AK18" s="19">
        <f t="shared" si="8"/>
        <v>0</v>
      </c>
      <c r="AL18" s="19">
        <f t="shared" si="8"/>
        <v>0</v>
      </c>
      <c r="AM18" s="19">
        <f t="shared" si="8"/>
        <v>0</v>
      </c>
      <c r="AN18" s="19">
        <f t="shared" si="8"/>
        <v>0</v>
      </c>
      <c r="AO18" s="19">
        <f t="shared" si="8"/>
        <v>0</v>
      </c>
      <c r="AP18" s="19">
        <f t="shared" si="8"/>
        <v>0</v>
      </c>
      <c r="AQ18" s="19">
        <f t="shared" si="8"/>
        <v>0</v>
      </c>
      <c r="AR18" s="19">
        <f t="shared" si="8"/>
        <v>0</v>
      </c>
      <c r="AS18" s="19">
        <f t="shared" si="8"/>
        <v>0</v>
      </c>
      <c r="AT18" s="19">
        <f t="shared" si="8"/>
        <v>0</v>
      </c>
      <c r="AU18" s="19">
        <f t="shared" si="8"/>
        <v>0</v>
      </c>
      <c r="AV18" s="19">
        <f t="shared" si="8"/>
        <v>0</v>
      </c>
      <c r="AW18" s="19">
        <f t="shared" si="8"/>
        <v>0</v>
      </c>
      <c r="AX18" s="19">
        <f t="shared" si="8"/>
        <v>0</v>
      </c>
      <c r="AY18" s="19">
        <f t="shared" si="8"/>
        <v>0</v>
      </c>
      <c r="AZ18" s="19">
        <f t="shared" si="8"/>
        <v>0</v>
      </c>
      <c r="BA18" s="19">
        <f t="shared" ref="BA18" si="9">BA17*2</f>
        <v>0</v>
      </c>
      <c r="BB18" s="16">
        <f>SUM(D18:AZ18)</f>
        <v>0</v>
      </c>
      <c r="BC18" s="10"/>
    </row>
    <row r="19" spans="1:56" ht="41.3" customHeight="1">
      <c r="A19" s="429"/>
      <c r="B19" s="99" t="s">
        <v>101</v>
      </c>
      <c r="C19" s="59" t="s">
        <v>20</v>
      </c>
      <c r="D19" s="60"/>
      <c r="E19" s="61"/>
      <c r="F19" s="61"/>
      <c r="G19" s="61"/>
      <c r="H19" s="61"/>
      <c r="I19" s="61"/>
      <c r="J19" s="61"/>
      <c r="K19" s="61"/>
      <c r="L19" s="61"/>
      <c r="M19" s="61"/>
      <c r="N19" s="61"/>
      <c r="O19" s="61"/>
      <c r="P19" s="61"/>
      <c r="Q19" s="61"/>
      <c r="R19" s="61"/>
      <c r="S19" s="61"/>
      <c r="T19" s="61"/>
      <c r="U19" s="60"/>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2"/>
      <c r="BA19" s="62"/>
      <c r="BB19" s="153">
        <f>SUM(D19:AZ19)</f>
        <v>0</v>
      </c>
      <c r="BC19" s="10"/>
    </row>
    <row r="20" spans="1:56" ht="41.3" customHeight="1">
      <c r="A20" s="429"/>
      <c r="B20" s="253" t="s">
        <v>190</v>
      </c>
      <c r="C20" s="17" t="s">
        <v>19</v>
      </c>
      <c r="D20" s="18">
        <f>D19*-2</f>
        <v>0</v>
      </c>
      <c r="E20" s="19">
        <f t="shared" ref="E20:AZ20" si="10">E19*-2</f>
        <v>0</v>
      </c>
      <c r="F20" s="19">
        <f t="shared" si="10"/>
        <v>0</v>
      </c>
      <c r="G20" s="19">
        <f t="shared" si="10"/>
        <v>0</v>
      </c>
      <c r="H20" s="19">
        <f t="shared" si="10"/>
        <v>0</v>
      </c>
      <c r="I20" s="19">
        <f t="shared" si="10"/>
        <v>0</v>
      </c>
      <c r="J20" s="19">
        <f t="shared" si="10"/>
        <v>0</v>
      </c>
      <c r="K20" s="19">
        <f t="shared" si="10"/>
        <v>0</v>
      </c>
      <c r="L20" s="19">
        <f t="shared" si="10"/>
        <v>0</v>
      </c>
      <c r="M20" s="19">
        <f t="shared" si="10"/>
        <v>0</v>
      </c>
      <c r="N20" s="19">
        <f t="shared" si="10"/>
        <v>0</v>
      </c>
      <c r="O20" s="19">
        <f t="shared" si="10"/>
        <v>0</v>
      </c>
      <c r="P20" s="19">
        <f t="shared" si="10"/>
        <v>0</v>
      </c>
      <c r="Q20" s="19">
        <f t="shared" si="10"/>
        <v>0</v>
      </c>
      <c r="R20" s="19">
        <f t="shared" si="10"/>
        <v>0</v>
      </c>
      <c r="S20" s="19">
        <f t="shared" si="10"/>
        <v>0</v>
      </c>
      <c r="T20" s="19">
        <f t="shared" si="10"/>
        <v>0</v>
      </c>
      <c r="U20" s="19">
        <f t="shared" si="10"/>
        <v>0</v>
      </c>
      <c r="V20" s="19">
        <f t="shared" si="10"/>
        <v>0</v>
      </c>
      <c r="W20" s="19">
        <f t="shared" si="10"/>
        <v>0</v>
      </c>
      <c r="X20" s="19">
        <f t="shared" si="10"/>
        <v>0</v>
      </c>
      <c r="Y20" s="19">
        <f t="shared" si="10"/>
        <v>0</v>
      </c>
      <c r="Z20" s="19">
        <f t="shared" si="10"/>
        <v>0</v>
      </c>
      <c r="AA20" s="19">
        <f t="shared" si="10"/>
        <v>0</v>
      </c>
      <c r="AB20" s="19">
        <f t="shared" si="10"/>
        <v>0</v>
      </c>
      <c r="AC20" s="19">
        <f t="shared" si="10"/>
        <v>0</v>
      </c>
      <c r="AD20" s="19">
        <f t="shared" si="10"/>
        <v>0</v>
      </c>
      <c r="AE20" s="19">
        <f t="shared" si="10"/>
        <v>0</v>
      </c>
      <c r="AF20" s="19">
        <f t="shared" si="10"/>
        <v>0</v>
      </c>
      <c r="AG20" s="19">
        <f t="shared" si="10"/>
        <v>0</v>
      </c>
      <c r="AH20" s="19">
        <f t="shared" si="10"/>
        <v>0</v>
      </c>
      <c r="AI20" s="19">
        <f t="shared" si="10"/>
        <v>0</v>
      </c>
      <c r="AJ20" s="19">
        <f t="shared" si="10"/>
        <v>0</v>
      </c>
      <c r="AK20" s="19">
        <f t="shared" si="10"/>
        <v>0</v>
      </c>
      <c r="AL20" s="19">
        <f t="shared" si="10"/>
        <v>0</v>
      </c>
      <c r="AM20" s="19">
        <f t="shared" si="10"/>
        <v>0</v>
      </c>
      <c r="AN20" s="19">
        <f t="shared" si="10"/>
        <v>0</v>
      </c>
      <c r="AO20" s="19">
        <f t="shared" si="10"/>
        <v>0</v>
      </c>
      <c r="AP20" s="19">
        <f t="shared" si="10"/>
        <v>0</v>
      </c>
      <c r="AQ20" s="19">
        <f t="shared" si="10"/>
        <v>0</v>
      </c>
      <c r="AR20" s="19">
        <f t="shared" si="10"/>
        <v>0</v>
      </c>
      <c r="AS20" s="19">
        <f t="shared" si="10"/>
        <v>0</v>
      </c>
      <c r="AT20" s="19">
        <f t="shared" si="10"/>
        <v>0</v>
      </c>
      <c r="AU20" s="19">
        <f t="shared" si="10"/>
        <v>0</v>
      </c>
      <c r="AV20" s="19">
        <f t="shared" si="10"/>
        <v>0</v>
      </c>
      <c r="AW20" s="19">
        <f t="shared" si="10"/>
        <v>0</v>
      </c>
      <c r="AX20" s="19">
        <f t="shared" si="10"/>
        <v>0</v>
      </c>
      <c r="AY20" s="19">
        <f t="shared" si="10"/>
        <v>0</v>
      </c>
      <c r="AZ20" s="19">
        <f t="shared" si="10"/>
        <v>0</v>
      </c>
      <c r="BA20" s="19">
        <f t="shared" ref="BA20" si="11">BA19*-2</f>
        <v>0</v>
      </c>
      <c r="BB20" s="16">
        <f>SUM(D20:AW20)</f>
        <v>0</v>
      </c>
      <c r="BC20" s="27" t="s">
        <v>28</v>
      </c>
    </row>
    <row r="21" spans="1:56" ht="41.3" customHeight="1">
      <c r="A21" s="430"/>
      <c r="B21" s="414" t="s">
        <v>23</v>
      </c>
      <c r="C21" s="415"/>
      <c r="D21" s="415"/>
      <c r="E21" s="415"/>
      <c r="F21" s="415"/>
      <c r="G21" s="415"/>
      <c r="H21" s="415"/>
      <c r="I21" s="415"/>
      <c r="J21" s="415"/>
      <c r="K21" s="415"/>
      <c r="L21" s="415"/>
      <c r="M21" s="415"/>
      <c r="N21" s="415"/>
      <c r="O21" s="415"/>
      <c r="P21" s="415"/>
      <c r="Q21" s="415"/>
      <c r="R21" s="415"/>
      <c r="S21" s="415"/>
      <c r="T21" s="415"/>
      <c r="U21" s="415"/>
      <c r="V21" s="415"/>
      <c r="W21" s="415"/>
      <c r="X21" s="415"/>
      <c r="Y21" s="415"/>
      <c r="Z21" s="415"/>
      <c r="AA21" s="415"/>
      <c r="AB21" s="415"/>
      <c r="AC21" s="415"/>
      <c r="AD21" s="415"/>
      <c r="AE21" s="415"/>
      <c r="AF21" s="415"/>
      <c r="AG21" s="415"/>
      <c r="AH21" s="415"/>
      <c r="AI21" s="415"/>
      <c r="AJ21" s="415"/>
      <c r="AK21" s="415"/>
      <c r="AL21" s="415"/>
      <c r="AM21" s="415"/>
      <c r="AN21" s="415"/>
      <c r="AO21" s="415"/>
      <c r="AP21" s="415"/>
      <c r="AQ21" s="415"/>
      <c r="AR21" s="415"/>
      <c r="AS21" s="415"/>
      <c r="AT21" s="415"/>
      <c r="AU21" s="415"/>
      <c r="AV21" s="415"/>
      <c r="AW21" s="415"/>
      <c r="AX21" s="415"/>
      <c r="AY21" s="415"/>
      <c r="AZ21" s="415"/>
      <c r="BA21" s="182"/>
      <c r="BB21" s="54">
        <f>BB18+BB20</f>
        <v>0</v>
      </c>
      <c r="BC21" s="22" t="e">
        <f>BB21/B6</f>
        <v>#DIV/0!</v>
      </c>
      <c r="BD21" s="11" t="s">
        <v>276</v>
      </c>
    </row>
    <row r="22" spans="1:56" ht="41.3" customHeight="1">
      <c r="A22" s="418" t="s">
        <v>203</v>
      </c>
      <c r="B22" s="252" t="s">
        <v>100</v>
      </c>
      <c r="C22" s="132" t="s">
        <v>20</v>
      </c>
      <c r="D22" s="128"/>
      <c r="E22" s="129"/>
      <c r="F22" s="129"/>
      <c r="G22" s="129"/>
      <c r="H22" s="129"/>
      <c r="I22" s="129"/>
      <c r="J22" s="129"/>
      <c r="K22" s="130"/>
      <c r="L22" s="129"/>
      <c r="M22" s="129"/>
      <c r="N22" s="129"/>
      <c r="O22" s="129"/>
      <c r="P22" s="129"/>
      <c r="Q22" s="129"/>
      <c r="R22" s="129"/>
      <c r="S22" s="129"/>
      <c r="T22" s="129"/>
      <c r="U22" s="128"/>
      <c r="V22" s="129"/>
      <c r="W22" s="129"/>
      <c r="X22" s="129"/>
      <c r="Y22" s="129"/>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34"/>
      <c r="BA22" s="134"/>
      <c r="BB22" s="131">
        <f>SUM(D22:AW22)</f>
        <v>0</v>
      </c>
      <c r="BC22" s="23"/>
    </row>
    <row r="23" spans="1:56" ht="41.3" customHeight="1">
      <c r="A23" s="419"/>
      <c r="B23" s="253" t="s">
        <v>189</v>
      </c>
      <c r="C23" s="17" t="s">
        <v>19</v>
      </c>
      <c r="D23" s="18">
        <f>D22*2</f>
        <v>0</v>
      </c>
      <c r="E23" s="19">
        <f t="shared" ref="E23:AZ23" si="12">E22*2</f>
        <v>0</v>
      </c>
      <c r="F23" s="19">
        <f t="shared" si="12"/>
        <v>0</v>
      </c>
      <c r="G23" s="19">
        <f t="shared" si="12"/>
        <v>0</v>
      </c>
      <c r="H23" s="19">
        <f t="shared" si="12"/>
        <v>0</v>
      </c>
      <c r="I23" s="19">
        <f t="shared" si="12"/>
        <v>0</v>
      </c>
      <c r="J23" s="19">
        <f t="shared" si="12"/>
        <v>0</v>
      </c>
      <c r="K23" s="19">
        <f t="shared" si="12"/>
        <v>0</v>
      </c>
      <c r="L23" s="19">
        <f t="shared" si="12"/>
        <v>0</v>
      </c>
      <c r="M23" s="19">
        <f t="shared" si="12"/>
        <v>0</v>
      </c>
      <c r="N23" s="19">
        <f t="shared" si="12"/>
        <v>0</v>
      </c>
      <c r="O23" s="19">
        <f t="shared" si="12"/>
        <v>0</v>
      </c>
      <c r="P23" s="19">
        <f t="shared" si="12"/>
        <v>0</v>
      </c>
      <c r="Q23" s="19">
        <f t="shared" si="12"/>
        <v>0</v>
      </c>
      <c r="R23" s="19">
        <f t="shared" si="12"/>
        <v>0</v>
      </c>
      <c r="S23" s="19">
        <f t="shared" si="12"/>
        <v>0</v>
      </c>
      <c r="T23" s="19">
        <f t="shared" si="12"/>
        <v>0</v>
      </c>
      <c r="U23" s="19">
        <f t="shared" si="12"/>
        <v>0</v>
      </c>
      <c r="V23" s="19">
        <f t="shared" si="12"/>
        <v>0</v>
      </c>
      <c r="W23" s="19">
        <f t="shared" si="12"/>
        <v>0</v>
      </c>
      <c r="X23" s="19">
        <f t="shared" si="12"/>
        <v>0</v>
      </c>
      <c r="Y23" s="19">
        <f t="shared" si="12"/>
        <v>0</v>
      </c>
      <c r="Z23" s="19">
        <f t="shared" si="12"/>
        <v>0</v>
      </c>
      <c r="AA23" s="19">
        <f t="shared" si="12"/>
        <v>0</v>
      </c>
      <c r="AB23" s="19">
        <f t="shared" si="12"/>
        <v>0</v>
      </c>
      <c r="AC23" s="19">
        <f t="shared" si="12"/>
        <v>0</v>
      </c>
      <c r="AD23" s="19">
        <f t="shared" si="12"/>
        <v>0</v>
      </c>
      <c r="AE23" s="19">
        <f t="shared" si="12"/>
        <v>0</v>
      </c>
      <c r="AF23" s="19">
        <f t="shared" si="12"/>
        <v>0</v>
      </c>
      <c r="AG23" s="19">
        <f t="shared" si="12"/>
        <v>0</v>
      </c>
      <c r="AH23" s="19">
        <f t="shared" si="12"/>
        <v>0</v>
      </c>
      <c r="AI23" s="19">
        <f t="shared" si="12"/>
        <v>0</v>
      </c>
      <c r="AJ23" s="19">
        <f t="shared" si="12"/>
        <v>0</v>
      </c>
      <c r="AK23" s="19">
        <f t="shared" si="12"/>
        <v>0</v>
      </c>
      <c r="AL23" s="19">
        <f t="shared" si="12"/>
        <v>0</v>
      </c>
      <c r="AM23" s="19">
        <f t="shared" si="12"/>
        <v>0</v>
      </c>
      <c r="AN23" s="19">
        <f t="shared" si="12"/>
        <v>0</v>
      </c>
      <c r="AO23" s="19">
        <f t="shared" si="12"/>
        <v>0</v>
      </c>
      <c r="AP23" s="19">
        <f t="shared" si="12"/>
        <v>0</v>
      </c>
      <c r="AQ23" s="19">
        <f t="shared" si="12"/>
        <v>0</v>
      </c>
      <c r="AR23" s="19">
        <f t="shared" si="12"/>
        <v>0</v>
      </c>
      <c r="AS23" s="19">
        <f t="shared" si="12"/>
        <v>0</v>
      </c>
      <c r="AT23" s="19">
        <f t="shared" si="12"/>
        <v>0</v>
      </c>
      <c r="AU23" s="19">
        <f t="shared" si="12"/>
        <v>0</v>
      </c>
      <c r="AV23" s="19">
        <f t="shared" si="12"/>
        <v>0</v>
      </c>
      <c r="AW23" s="19">
        <f t="shared" si="12"/>
        <v>0</v>
      </c>
      <c r="AX23" s="19">
        <f t="shared" si="12"/>
        <v>0</v>
      </c>
      <c r="AY23" s="19">
        <f t="shared" si="12"/>
        <v>0</v>
      </c>
      <c r="AZ23" s="19">
        <f t="shared" si="12"/>
        <v>0</v>
      </c>
      <c r="BA23" s="19">
        <f t="shared" ref="BA23" si="13">BA22*2</f>
        <v>0</v>
      </c>
      <c r="BB23" s="16">
        <f>SUM(D23:AZ23)</f>
        <v>0</v>
      </c>
      <c r="BC23" s="10"/>
    </row>
    <row r="24" spans="1:56" ht="41.3" customHeight="1">
      <c r="A24" s="419"/>
      <c r="B24" s="99" t="s">
        <v>101</v>
      </c>
      <c r="C24" s="55" t="s">
        <v>20</v>
      </c>
      <c r="D24" s="56"/>
      <c r="E24" s="57"/>
      <c r="F24" s="57"/>
      <c r="G24" s="57"/>
      <c r="H24" s="57"/>
      <c r="I24" s="57"/>
      <c r="J24" s="57"/>
      <c r="K24" s="57"/>
      <c r="L24" s="57"/>
      <c r="M24" s="57"/>
      <c r="N24" s="57"/>
      <c r="O24" s="57"/>
      <c r="P24" s="57"/>
      <c r="Q24" s="57"/>
      <c r="R24" s="57"/>
      <c r="S24" s="57"/>
      <c r="T24" s="57"/>
      <c r="U24" s="56"/>
      <c r="V24" s="57"/>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8"/>
      <c r="BA24" s="58"/>
      <c r="BB24" s="153"/>
      <c r="BC24" s="10"/>
    </row>
    <row r="25" spans="1:56" ht="41.3" customHeight="1">
      <c r="A25" s="419"/>
      <c r="B25" s="253" t="s">
        <v>189</v>
      </c>
      <c r="C25" s="17" t="s">
        <v>19</v>
      </c>
      <c r="D25" s="28">
        <f>D24*-2</f>
        <v>0</v>
      </c>
      <c r="E25" s="29">
        <f t="shared" ref="E25:AZ25" si="14">E24*-2</f>
        <v>0</v>
      </c>
      <c r="F25" s="29">
        <f t="shared" si="14"/>
        <v>0</v>
      </c>
      <c r="G25" s="29">
        <f t="shared" si="14"/>
        <v>0</v>
      </c>
      <c r="H25" s="29">
        <f t="shared" si="14"/>
        <v>0</v>
      </c>
      <c r="I25" s="29">
        <f t="shared" si="14"/>
        <v>0</v>
      </c>
      <c r="J25" s="29">
        <f t="shared" si="14"/>
        <v>0</v>
      </c>
      <c r="K25" s="29">
        <f t="shared" si="14"/>
        <v>0</v>
      </c>
      <c r="L25" s="29">
        <f t="shared" si="14"/>
        <v>0</v>
      </c>
      <c r="M25" s="29">
        <f t="shared" si="14"/>
        <v>0</v>
      </c>
      <c r="N25" s="29">
        <f t="shared" si="14"/>
        <v>0</v>
      </c>
      <c r="O25" s="29">
        <f t="shared" si="14"/>
        <v>0</v>
      </c>
      <c r="P25" s="29">
        <f t="shared" si="14"/>
        <v>0</v>
      </c>
      <c r="Q25" s="29">
        <f t="shared" si="14"/>
        <v>0</v>
      </c>
      <c r="R25" s="29">
        <f t="shared" si="14"/>
        <v>0</v>
      </c>
      <c r="S25" s="29">
        <f t="shared" si="14"/>
        <v>0</v>
      </c>
      <c r="T25" s="29">
        <f t="shared" si="14"/>
        <v>0</v>
      </c>
      <c r="U25" s="29">
        <f t="shared" si="14"/>
        <v>0</v>
      </c>
      <c r="V25" s="29">
        <f t="shared" si="14"/>
        <v>0</v>
      </c>
      <c r="W25" s="29">
        <f t="shared" si="14"/>
        <v>0</v>
      </c>
      <c r="X25" s="29">
        <f t="shared" si="14"/>
        <v>0</v>
      </c>
      <c r="Y25" s="29">
        <f t="shared" si="14"/>
        <v>0</v>
      </c>
      <c r="Z25" s="29">
        <f t="shared" si="14"/>
        <v>0</v>
      </c>
      <c r="AA25" s="29">
        <f t="shared" si="14"/>
        <v>0</v>
      </c>
      <c r="AB25" s="29">
        <f t="shared" si="14"/>
        <v>0</v>
      </c>
      <c r="AC25" s="29">
        <f t="shared" si="14"/>
        <v>0</v>
      </c>
      <c r="AD25" s="29">
        <f t="shared" si="14"/>
        <v>0</v>
      </c>
      <c r="AE25" s="29">
        <f t="shared" si="14"/>
        <v>0</v>
      </c>
      <c r="AF25" s="29">
        <f t="shared" si="14"/>
        <v>0</v>
      </c>
      <c r="AG25" s="29">
        <f t="shared" si="14"/>
        <v>0</v>
      </c>
      <c r="AH25" s="29">
        <f t="shared" si="14"/>
        <v>0</v>
      </c>
      <c r="AI25" s="29">
        <f t="shared" si="14"/>
        <v>0</v>
      </c>
      <c r="AJ25" s="29">
        <f t="shared" si="14"/>
        <v>0</v>
      </c>
      <c r="AK25" s="29">
        <f t="shared" si="14"/>
        <v>0</v>
      </c>
      <c r="AL25" s="29">
        <f t="shared" si="14"/>
        <v>0</v>
      </c>
      <c r="AM25" s="29">
        <f t="shared" si="14"/>
        <v>0</v>
      </c>
      <c r="AN25" s="29">
        <f t="shared" si="14"/>
        <v>0</v>
      </c>
      <c r="AO25" s="29">
        <f t="shared" si="14"/>
        <v>0</v>
      </c>
      <c r="AP25" s="29">
        <f t="shared" si="14"/>
        <v>0</v>
      </c>
      <c r="AQ25" s="29">
        <f t="shared" si="14"/>
        <v>0</v>
      </c>
      <c r="AR25" s="29">
        <f t="shared" si="14"/>
        <v>0</v>
      </c>
      <c r="AS25" s="29">
        <f t="shared" si="14"/>
        <v>0</v>
      </c>
      <c r="AT25" s="29">
        <f t="shared" si="14"/>
        <v>0</v>
      </c>
      <c r="AU25" s="29">
        <f t="shared" si="14"/>
        <v>0</v>
      </c>
      <c r="AV25" s="29">
        <f t="shared" si="14"/>
        <v>0</v>
      </c>
      <c r="AW25" s="29">
        <f t="shared" si="14"/>
        <v>0</v>
      </c>
      <c r="AX25" s="29">
        <f t="shared" si="14"/>
        <v>0</v>
      </c>
      <c r="AY25" s="29">
        <f t="shared" si="14"/>
        <v>0</v>
      </c>
      <c r="AZ25" s="29">
        <f t="shared" si="14"/>
        <v>0</v>
      </c>
      <c r="BA25" s="29">
        <f t="shared" ref="BA25" si="15">BA24*-2</f>
        <v>0</v>
      </c>
      <c r="BB25" s="16">
        <f>SUM(D25:AW25)</f>
        <v>0</v>
      </c>
      <c r="BC25" s="27" t="s">
        <v>30</v>
      </c>
    </row>
    <row r="26" spans="1:56" ht="41.3" customHeight="1">
      <c r="A26" s="420"/>
      <c r="B26" s="414" t="s">
        <v>23</v>
      </c>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c r="AM26" s="415"/>
      <c r="AN26" s="415"/>
      <c r="AO26" s="415"/>
      <c r="AP26" s="415"/>
      <c r="AQ26" s="415"/>
      <c r="AR26" s="415"/>
      <c r="AS26" s="415"/>
      <c r="AT26" s="415"/>
      <c r="AU26" s="415"/>
      <c r="AV26" s="415"/>
      <c r="AW26" s="415"/>
      <c r="AX26" s="415"/>
      <c r="AY26" s="415"/>
      <c r="AZ26" s="415"/>
      <c r="BA26" s="182"/>
      <c r="BB26" s="54">
        <f>BB23+BB25</f>
        <v>0</v>
      </c>
      <c r="BC26" s="22" t="e">
        <f>BB26/B6</f>
        <v>#DIV/0!</v>
      </c>
      <c r="BD26" s="11" t="s">
        <v>274</v>
      </c>
    </row>
    <row r="27" spans="1:56" s="36" customFormat="1" ht="12.75" customHeight="1">
      <c r="A27" s="31"/>
      <c r="B27" s="32"/>
      <c r="C27" s="32"/>
      <c r="D27" s="32"/>
      <c r="E27" s="32"/>
      <c r="F27" s="32"/>
      <c r="G27" s="32"/>
      <c r="H27" s="32"/>
      <c r="I27" s="32"/>
      <c r="J27" s="32"/>
      <c r="K27" s="32"/>
      <c r="L27" s="32"/>
      <c r="M27" s="32"/>
      <c r="N27" s="32"/>
      <c r="O27" s="32"/>
      <c r="P27" s="32"/>
      <c r="Q27" s="32"/>
      <c r="R27" s="33"/>
      <c r="S27" s="33"/>
      <c r="T27" s="33"/>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4"/>
      <c r="BC27" s="35"/>
    </row>
    <row r="28" spans="1:56" ht="36" customHeight="1">
      <c r="A28" s="155"/>
      <c r="B28" s="156"/>
      <c r="C28" s="156"/>
      <c r="D28" s="156"/>
      <c r="E28" s="156"/>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6"/>
      <c r="AS28" s="156"/>
      <c r="AT28" s="156"/>
      <c r="AU28" s="156"/>
      <c r="AV28" s="432" t="s">
        <v>31</v>
      </c>
      <c r="AW28" s="433"/>
      <c r="AX28" s="433"/>
      <c r="AY28" s="433"/>
      <c r="AZ28" s="433"/>
      <c r="BA28" s="434"/>
      <c r="BB28" s="154">
        <f>BB11+BB16+BB21+BB26</f>
        <v>0</v>
      </c>
      <c r="BC28" s="38" t="e">
        <f>BB28/B6</f>
        <v>#DIV/0!</v>
      </c>
      <c r="BD28" s="11" t="s">
        <v>275</v>
      </c>
    </row>
    <row r="29" spans="1:56" ht="33.799999999999997" customHeight="1">
      <c r="A29" s="36"/>
      <c r="B29" s="36"/>
      <c r="C29" s="36"/>
      <c r="D29" s="36"/>
      <c r="E29" s="36"/>
      <c r="F29" s="36"/>
      <c r="G29" s="36"/>
      <c r="H29" s="36"/>
      <c r="I29" s="36"/>
    </row>
    <row r="30" spans="1:56" ht="31.6" customHeight="1">
      <c r="A30" s="36"/>
      <c r="B30" s="36"/>
      <c r="C30" s="37"/>
      <c r="D30" s="36"/>
      <c r="E30" s="36"/>
      <c r="F30" s="36"/>
      <c r="G30" s="36"/>
      <c r="H30" s="36"/>
      <c r="I30" s="36"/>
      <c r="J30" s="36"/>
      <c r="K30" s="36"/>
      <c r="L30" s="36"/>
      <c r="M30" s="36"/>
    </row>
    <row r="31" spans="1:56" ht="31.6" customHeight="1">
      <c r="A31" s="36"/>
      <c r="B31" s="36"/>
      <c r="C31" s="37"/>
      <c r="D31" s="36"/>
      <c r="E31" s="36"/>
      <c r="F31" s="36"/>
      <c r="G31" s="36"/>
      <c r="H31" s="36"/>
      <c r="I31" s="36"/>
      <c r="J31" s="36"/>
      <c r="K31" s="36"/>
      <c r="L31" s="36"/>
      <c r="M31" s="36"/>
    </row>
    <row r="32" spans="1:56" ht="31.6" customHeight="1">
      <c r="A32" s="36"/>
      <c r="B32" s="36"/>
      <c r="C32" s="37"/>
      <c r="D32" s="36"/>
      <c r="E32" s="36"/>
      <c r="F32" s="36"/>
      <c r="G32" s="36"/>
      <c r="H32" s="36"/>
      <c r="I32" s="36"/>
      <c r="J32" s="36"/>
      <c r="K32" s="36"/>
      <c r="L32" s="36"/>
      <c r="M32" s="36"/>
    </row>
    <row r="33" spans="1:21" ht="31.6" customHeight="1">
      <c r="A33" s="36"/>
      <c r="B33" s="36"/>
      <c r="C33" s="37"/>
      <c r="D33" s="36"/>
      <c r="E33" s="36"/>
      <c r="F33" s="36"/>
      <c r="G33" s="36"/>
      <c r="H33" s="36"/>
      <c r="I33" s="36"/>
      <c r="J33" s="36"/>
      <c r="K33" s="36"/>
      <c r="L33" s="36"/>
      <c r="M33" s="36"/>
    </row>
    <row r="34" spans="1:21" ht="31.6" customHeight="1">
      <c r="A34" s="36"/>
      <c r="B34" s="36"/>
      <c r="C34" s="37"/>
      <c r="D34" s="36"/>
      <c r="E34" s="36"/>
      <c r="F34" s="36"/>
      <c r="G34" s="36"/>
      <c r="H34" s="36"/>
      <c r="I34" s="36"/>
      <c r="J34" s="36"/>
      <c r="K34" s="36"/>
      <c r="L34" s="36"/>
      <c r="M34" s="36"/>
    </row>
    <row r="35" spans="1:21" ht="31.6" customHeight="1">
      <c r="A35" s="36"/>
      <c r="B35" s="36"/>
      <c r="C35" s="37"/>
      <c r="D35" s="36"/>
      <c r="E35" s="36"/>
      <c r="F35" s="36"/>
      <c r="G35" s="36"/>
      <c r="H35" s="36"/>
      <c r="I35" s="36"/>
      <c r="J35" s="36"/>
      <c r="K35" s="36"/>
      <c r="L35" s="36"/>
      <c r="M35" s="36"/>
    </row>
    <row r="36" spans="1:21" ht="31.6" customHeight="1">
      <c r="A36" s="36"/>
      <c r="B36" s="36"/>
      <c r="C36" s="37"/>
      <c r="D36" s="36"/>
      <c r="E36" s="36"/>
      <c r="F36" s="36"/>
      <c r="G36" s="36"/>
      <c r="H36" s="36"/>
      <c r="I36" s="36"/>
      <c r="J36" s="36"/>
      <c r="K36" s="36"/>
      <c r="L36" s="36"/>
      <c r="M36" s="36"/>
    </row>
    <row r="37" spans="1:21" ht="31.6" customHeight="1">
      <c r="A37" s="36"/>
      <c r="B37" s="36"/>
      <c r="C37" s="37"/>
      <c r="D37" s="36"/>
      <c r="E37" s="36"/>
      <c r="F37" s="36"/>
      <c r="G37" s="36"/>
      <c r="H37" s="36"/>
      <c r="I37" s="36"/>
      <c r="J37" s="36"/>
      <c r="K37" s="36"/>
      <c r="L37" s="36"/>
      <c r="M37" s="36"/>
    </row>
    <row r="38" spans="1:21" ht="31.6" customHeight="1">
      <c r="E38" s="36"/>
      <c r="F38" s="36"/>
      <c r="G38" s="36"/>
      <c r="H38" s="36"/>
      <c r="I38" s="36"/>
      <c r="J38" s="36"/>
      <c r="K38" s="36"/>
      <c r="L38" s="36"/>
      <c r="M38" s="36"/>
      <c r="U38" s="11" ph="1"/>
    </row>
    <row r="39" spans="1:21" ht="31.6" customHeight="1">
      <c r="E39" s="36"/>
      <c r="F39" s="36"/>
      <c r="G39" s="36"/>
      <c r="H39" s="36"/>
      <c r="I39" s="36"/>
      <c r="J39" s="36"/>
      <c r="K39" s="36"/>
      <c r="L39" s="36"/>
      <c r="M39" s="36"/>
    </row>
    <row r="40" spans="1:21" ht="31.6" customHeight="1">
      <c r="E40" s="36"/>
      <c r="F40" s="36"/>
      <c r="G40" s="36"/>
      <c r="H40" s="36"/>
      <c r="I40" s="36"/>
      <c r="J40" s="36"/>
      <c r="K40" s="36"/>
      <c r="L40" s="36"/>
      <c r="M40" s="36"/>
    </row>
  </sheetData>
  <mergeCells count="10">
    <mergeCell ref="B4:K4"/>
    <mergeCell ref="AV28:BA28"/>
    <mergeCell ref="A12:A16"/>
    <mergeCell ref="A17:A21"/>
    <mergeCell ref="A22:A26"/>
    <mergeCell ref="A7:A11"/>
    <mergeCell ref="B16:AZ16"/>
    <mergeCell ref="B21:AZ21"/>
    <mergeCell ref="B26:AZ26"/>
    <mergeCell ref="B11:AZ11"/>
  </mergeCells>
  <phoneticPr fontId="2"/>
  <pageMargins left="0.78740157480314965" right="0.39370078740157483" top="0.78740157480314965" bottom="0.39370078740157483" header="0.35433070866141736" footer="0.31496062992125984"/>
  <pageSetup paperSize="9" scale="40"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G61"/>
  <sheetViews>
    <sheetView view="pageBreakPreview" zoomScale="85" zoomScaleNormal="85" zoomScaleSheetLayoutView="85" zoomScalePageLayoutView="85" workbookViewId="0">
      <selection activeCell="A4" sqref="A4:G4"/>
    </sheetView>
  </sheetViews>
  <sheetFormatPr defaultColWidth="5.875" defaultRowHeight="30.75" customHeight="1"/>
  <cols>
    <col min="1" max="1" width="4.875" style="88" customWidth="1"/>
    <col min="2" max="2" width="3.75" style="39" customWidth="1"/>
    <col min="3" max="3" width="81.75" style="39" customWidth="1"/>
    <col min="4" max="4" width="6.75" style="39" customWidth="1"/>
    <col min="5" max="7" width="6.625" style="39" customWidth="1"/>
    <col min="8" max="16384" width="5.875" style="39"/>
  </cols>
  <sheetData>
    <row r="1" spans="1:7" ht="30.75" customHeight="1">
      <c r="A1" s="363" t="s">
        <v>258</v>
      </c>
      <c r="B1" s="363"/>
      <c r="C1" s="363"/>
      <c r="D1" s="363"/>
      <c r="E1" s="363"/>
      <c r="F1" s="363"/>
      <c r="G1" s="363"/>
    </row>
    <row r="2" spans="1:7" ht="25.65" customHeight="1">
      <c r="A2" s="363" t="s">
        <v>260</v>
      </c>
      <c r="B2" s="363"/>
      <c r="C2" s="363"/>
      <c r="D2" s="363"/>
      <c r="E2" s="363"/>
      <c r="F2" s="363"/>
      <c r="G2" s="363"/>
    </row>
    <row r="3" spans="1:7" ht="25.65" customHeight="1">
      <c r="A3" s="465" t="s">
        <v>279</v>
      </c>
      <c r="B3" s="465"/>
      <c r="C3" s="465"/>
      <c r="D3" s="465"/>
      <c r="E3" s="465"/>
      <c r="F3" s="465"/>
      <c r="G3" s="465"/>
    </row>
    <row r="4" spans="1:7" ht="11.25" customHeight="1">
      <c r="A4" s="437"/>
      <c r="B4" s="437"/>
      <c r="C4" s="437"/>
      <c r="D4" s="437"/>
      <c r="E4" s="437"/>
      <c r="F4" s="437"/>
      <c r="G4" s="437"/>
    </row>
    <row r="5" spans="1:7" ht="32.950000000000003" customHeight="1">
      <c r="A5" s="462" t="s">
        <v>294</v>
      </c>
      <c r="B5" s="463"/>
      <c r="C5" s="463"/>
      <c r="D5" s="463"/>
      <c r="E5" s="463"/>
      <c r="F5" s="463"/>
      <c r="G5" s="464"/>
    </row>
    <row r="6" spans="1:7" ht="34.5" customHeight="1">
      <c r="A6" s="453" t="s">
        <v>295</v>
      </c>
      <c r="B6" s="454"/>
      <c r="C6" s="455"/>
      <c r="D6" s="444" t="s">
        <v>45</v>
      </c>
      <c r="E6" s="444"/>
      <c r="F6" s="445" t="s">
        <v>46</v>
      </c>
      <c r="G6" s="445"/>
    </row>
    <row r="7" spans="1:7" ht="62.5" customHeight="1">
      <c r="A7" s="456"/>
      <c r="B7" s="457"/>
      <c r="C7" s="458"/>
      <c r="D7" s="73" t="s">
        <v>38</v>
      </c>
      <c r="E7" s="74" t="s">
        <v>39</v>
      </c>
      <c r="F7" s="73" t="s">
        <v>38</v>
      </c>
      <c r="G7" s="177" t="s">
        <v>39</v>
      </c>
    </row>
    <row r="8" spans="1:7" ht="45" customHeight="1">
      <c r="A8" s="391" t="s">
        <v>117</v>
      </c>
      <c r="B8" s="79">
        <v>1</v>
      </c>
      <c r="C8" s="75" t="s">
        <v>47</v>
      </c>
      <c r="D8" s="80"/>
      <c r="E8" s="81"/>
      <c r="F8" s="80"/>
      <c r="G8" s="178"/>
    </row>
    <row r="9" spans="1:7" ht="45" customHeight="1">
      <c r="A9" s="392"/>
      <c r="B9" s="79">
        <v>2</v>
      </c>
      <c r="C9" s="75" t="s">
        <v>48</v>
      </c>
      <c r="D9" s="80"/>
      <c r="E9" s="81"/>
      <c r="F9" s="80"/>
      <c r="G9" s="178"/>
    </row>
    <row r="10" spans="1:7" ht="45" customHeight="1">
      <c r="A10" s="392"/>
      <c r="B10" s="79">
        <v>3</v>
      </c>
      <c r="C10" s="75" t="s">
        <v>49</v>
      </c>
      <c r="D10" s="80"/>
      <c r="E10" s="81"/>
      <c r="F10" s="80"/>
      <c r="G10" s="178"/>
    </row>
    <row r="11" spans="1:7" ht="45" customHeight="1">
      <c r="A11" s="392"/>
      <c r="B11" s="79">
        <v>4</v>
      </c>
      <c r="C11" s="75" t="s">
        <v>50</v>
      </c>
      <c r="D11" s="80"/>
      <c r="E11" s="81"/>
      <c r="F11" s="80"/>
      <c r="G11" s="178"/>
    </row>
    <row r="12" spans="1:7" ht="45" customHeight="1">
      <c r="A12" s="392"/>
      <c r="B12" s="79">
        <v>5</v>
      </c>
      <c r="C12" s="75" t="s">
        <v>51</v>
      </c>
      <c r="D12" s="80"/>
      <c r="E12" s="81"/>
      <c r="F12" s="80"/>
      <c r="G12" s="178"/>
    </row>
    <row r="13" spans="1:7" ht="45" customHeight="1">
      <c r="A13" s="392"/>
      <c r="B13" s="79">
        <v>6</v>
      </c>
      <c r="C13" s="75" t="s">
        <v>52</v>
      </c>
      <c r="D13" s="80"/>
      <c r="E13" s="81"/>
      <c r="F13" s="80"/>
      <c r="G13" s="178"/>
    </row>
    <row r="14" spans="1:7" ht="45" customHeight="1">
      <c r="A14" s="392"/>
      <c r="B14" s="79">
        <v>7</v>
      </c>
      <c r="C14" s="75" t="s">
        <v>53</v>
      </c>
      <c r="D14" s="80"/>
      <c r="E14" s="81"/>
      <c r="F14" s="80"/>
      <c r="G14" s="178"/>
    </row>
    <row r="15" spans="1:7" ht="45" customHeight="1">
      <c r="A15" s="392"/>
      <c r="B15" s="79">
        <v>8</v>
      </c>
      <c r="C15" s="75" t="s">
        <v>54</v>
      </c>
      <c r="D15" s="80"/>
      <c r="E15" s="81"/>
      <c r="F15" s="80"/>
      <c r="G15" s="178"/>
    </row>
    <row r="16" spans="1:7" ht="45" customHeight="1">
      <c r="A16" s="392"/>
      <c r="B16" s="79">
        <v>9</v>
      </c>
      <c r="C16" s="75" t="s">
        <v>55</v>
      </c>
      <c r="D16" s="80"/>
      <c r="E16" s="81"/>
      <c r="F16" s="80"/>
      <c r="G16" s="178"/>
    </row>
    <row r="17" spans="1:7" ht="45" customHeight="1">
      <c r="A17" s="392"/>
      <c r="B17" s="79">
        <v>10</v>
      </c>
      <c r="C17" s="75" t="s">
        <v>56</v>
      </c>
      <c r="D17" s="80"/>
      <c r="E17" s="81"/>
      <c r="F17" s="80"/>
      <c r="G17" s="178"/>
    </row>
    <row r="18" spans="1:7" ht="45" customHeight="1">
      <c r="A18" s="392"/>
      <c r="B18" s="79">
        <v>11</v>
      </c>
      <c r="C18" s="75" t="s">
        <v>57</v>
      </c>
      <c r="D18" s="80"/>
      <c r="E18" s="81"/>
      <c r="F18" s="80"/>
      <c r="G18" s="178"/>
    </row>
    <row r="19" spans="1:7" ht="45" customHeight="1">
      <c r="A19" s="392"/>
      <c r="B19" s="79">
        <v>12</v>
      </c>
      <c r="C19" s="75" t="s">
        <v>58</v>
      </c>
      <c r="D19" s="80"/>
      <c r="E19" s="81"/>
      <c r="F19" s="80"/>
      <c r="G19" s="178"/>
    </row>
    <row r="20" spans="1:7" ht="45" customHeight="1">
      <c r="A20" s="392"/>
      <c r="B20" s="79">
        <v>13</v>
      </c>
      <c r="C20" s="75" t="s">
        <v>59</v>
      </c>
      <c r="D20" s="80"/>
      <c r="E20" s="81"/>
      <c r="F20" s="80"/>
      <c r="G20" s="178"/>
    </row>
    <row r="21" spans="1:7" ht="45" customHeight="1">
      <c r="A21" s="392"/>
      <c r="B21" s="79">
        <v>14</v>
      </c>
      <c r="C21" s="75" t="s">
        <v>60</v>
      </c>
      <c r="D21" s="80"/>
      <c r="E21" s="81"/>
      <c r="F21" s="80"/>
      <c r="G21" s="178"/>
    </row>
    <row r="22" spans="1:7" ht="45" customHeight="1">
      <c r="A22" s="392"/>
      <c r="B22" s="79">
        <v>15</v>
      </c>
      <c r="C22" s="75" t="s">
        <v>61</v>
      </c>
      <c r="D22" s="80"/>
      <c r="E22" s="81"/>
      <c r="F22" s="80"/>
      <c r="G22" s="178"/>
    </row>
    <row r="23" spans="1:7" ht="45" customHeight="1">
      <c r="A23" s="392"/>
      <c r="B23" s="79">
        <v>16</v>
      </c>
      <c r="C23" s="75" t="s">
        <v>62</v>
      </c>
      <c r="D23" s="80"/>
      <c r="E23" s="81"/>
      <c r="F23" s="80"/>
      <c r="G23" s="178"/>
    </row>
    <row r="24" spans="1:7" ht="45" customHeight="1">
      <c r="A24" s="392"/>
      <c r="B24" s="79">
        <v>17</v>
      </c>
      <c r="C24" s="75" t="s">
        <v>63</v>
      </c>
      <c r="D24" s="80"/>
      <c r="E24" s="81"/>
      <c r="F24" s="80"/>
      <c r="G24" s="178"/>
    </row>
    <row r="25" spans="1:7" ht="45" customHeight="1" thickBot="1">
      <c r="A25" s="452"/>
      <c r="B25" s="82">
        <v>18</v>
      </c>
      <c r="C25" s="76" t="s">
        <v>64</v>
      </c>
      <c r="D25" s="83"/>
      <c r="E25" s="84"/>
      <c r="F25" s="83"/>
      <c r="G25" s="179"/>
    </row>
    <row r="26" spans="1:7" ht="40.6" customHeight="1">
      <c r="A26" s="446" t="s">
        <v>280</v>
      </c>
      <c r="B26" s="447"/>
      <c r="C26" s="448"/>
      <c r="D26" s="244">
        <f>SUM(D8:D25)</f>
        <v>0</v>
      </c>
      <c r="E26" s="245">
        <f>SUM(E8:E25)</f>
        <v>0</v>
      </c>
      <c r="F26" s="237">
        <f t="shared" ref="F26:G26" si="0">SUM(F8:F25)</f>
        <v>0</v>
      </c>
      <c r="G26" s="238">
        <f t="shared" si="0"/>
        <v>0</v>
      </c>
    </row>
    <row r="27" spans="1:7" ht="40.6" customHeight="1">
      <c r="A27" s="459" t="s">
        <v>118</v>
      </c>
      <c r="B27" s="79">
        <v>19</v>
      </c>
      <c r="C27" s="75" t="s">
        <v>65</v>
      </c>
      <c r="D27" s="80"/>
      <c r="E27" s="81"/>
      <c r="F27" s="80"/>
      <c r="G27" s="178"/>
    </row>
    <row r="28" spans="1:7" ht="40.6" customHeight="1">
      <c r="A28" s="460"/>
      <c r="B28" s="79">
        <v>20</v>
      </c>
      <c r="C28" s="75" t="s">
        <v>66</v>
      </c>
      <c r="D28" s="80"/>
      <c r="E28" s="81"/>
      <c r="F28" s="80"/>
      <c r="G28" s="178"/>
    </row>
    <row r="29" spans="1:7" ht="40.6" customHeight="1">
      <c r="A29" s="460"/>
      <c r="B29" s="79">
        <v>21</v>
      </c>
      <c r="C29" s="75" t="s">
        <v>67</v>
      </c>
      <c r="D29" s="80"/>
      <c r="E29" s="81"/>
      <c r="F29" s="80"/>
      <c r="G29" s="178"/>
    </row>
    <row r="30" spans="1:7" ht="40.6" customHeight="1">
      <c r="A30" s="460"/>
      <c r="B30" s="79">
        <v>22</v>
      </c>
      <c r="C30" s="75" t="s">
        <v>68</v>
      </c>
      <c r="D30" s="80"/>
      <c r="E30" s="81"/>
      <c r="F30" s="80"/>
      <c r="G30" s="178"/>
    </row>
    <row r="31" spans="1:7" ht="40.6" customHeight="1">
      <c r="A31" s="460"/>
      <c r="B31" s="79">
        <v>23</v>
      </c>
      <c r="C31" s="75" t="s">
        <v>69</v>
      </c>
      <c r="D31" s="80"/>
      <c r="E31" s="81"/>
      <c r="F31" s="80"/>
      <c r="G31" s="178"/>
    </row>
    <row r="32" spans="1:7" ht="40.6" customHeight="1">
      <c r="A32" s="460"/>
      <c r="B32" s="79">
        <v>24</v>
      </c>
      <c r="C32" s="75" t="s">
        <v>70</v>
      </c>
      <c r="D32" s="80"/>
      <c r="E32" s="81"/>
      <c r="F32" s="80"/>
      <c r="G32" s="178"/>
    </row>
    <row r="33" spans="1:7" ht="40.6" customHeight="1">
      <c r="A33" s="460"/>
      <c r="B33" s="79">
        <v>25</v>
      </c>
      <c r="C33" s="75" t="s">
        <v>71</v>
      </c>
      <c r="D33" s="80"/>
      <c r="E33" s="81"/>
      <c r="F33" s="80"/>
      <c r="G33" s="178"/>
    </row>
    <row r="34" spans="1:7" ht="40.6" customHeight="1">
      <c r="A34" s="460"/>
      <c r="B34" s="79">
        <v>26</v>
      </c>
      <c r="C34" s="75" t="s">
        <v>72</v>
      </c>
      <c r="D34" s="80"/>
      <c r="E34" s="81"/>
      <c r="F34" s="80"/>
      <c r="G34" s="178"/>
    </row>
    <row r="35" spans="1:7" ht="40.6" customHeight="1">
      <c r="A35" s="460"/>
      <c r="B35" s="79">
        <v>27</v>
      </c>
      <c r="C35" s="75" t="s">
        <v>73</v>
      </c>
      <c r="D35" s="80"/>
      <c r="E35" s="81"/>
      <c r="F35" s="80"/>
      <c r="G35" s="178"/>
    </row>
    <row r="36" spans="1:7" ht="40.6" customHeight="1" thickBot="1">
      <c r="A36" s="461"/>
      <c r="B36" s="82">
        <v>28</v>
      </c>
      <c r="C36" s="76" t="s">
        <v>74</v>
      </c>
      <c r="D36" s="83"/>
      <c r="E36" s="84"/>
      <c r="F36" s="83"/>
      <c r="G36" s="179"/>
    </row>
    <row r="37" spans="1:7" ht="40.6" customHeight="1" thickBot="1">
      <c r="A37" s="438" t="s">
        <v>144</v>
      </c>
      <c r="B37" s="439"/>
      <c r="C37" s="440"/>
      <c r="D37" s="244">
        <f>SUM(D27:D36)</f>
        <v>0</v>
      </c>
      <c r="E37" s="245">
        <f t="shared" ref="E37:G37" si="1">SUM(E27:E36)</f>
        <v>0</v>
      </c>
      <c r="F37" s="237">
        <f t="shared" si="1"/>
        <v>0</v>
      </c>
      <c r="G37" s="238">
        <f t="shared" si="1"/>
        <v>0</v>
      </c>
    </row>
    <row r="38" spans="1:7" ht="40.6" customHeight="1">
      <c r="A38" s="449" t="s">
        <v>119</v>
      </c>
      <c r="B38" s="85">
        <v>29</v>
      </c>
      <c r="C38" s="89" t="s">
        <v>75</v>
      </c>
      <c r="D38" s="86"/>
      <c r="E38" s="87"/>
      <c r="F38" s="86"/>
      <c r="G38" s="180"/>
    </row>
    <row r="39" spans="1:7" ht="40.6" customHeight="1">
      <c r="A39" s="450"/>
      <c r="B39" s="79">
        <v>30</v>
      </c>
      <c r="C39" s="77" t="s">
        <v>76</v>
      </c>
      <c r="D39" s="80"/>
      <c r="E39" s="81"/>
      <c r="F39" s="80"/>
      <c r="G39" s="178"/>
    </row>
    <row r="40" spans="1:7" ht="40.6" customHeight="1">
      <c r="A40" s="450"/>
      <c r="B40" s="79">
        <v>31</v>
      </c>
      <c r="C40" s="77" t="s">
        <v>77</v>
      </c>
      <c r="D40" s="80"/>
      <c r="E40" s="81"/>
      <c r="F40" s="80"/>
      <c r="G40" s="178"/>
    </row>
    <row r="41" spans="1:7" ht="40.6" customHeight="1">
      <c r="A41" s="450"/>
      <c r="B41" s="79">
        <v>32</v>
      </c>
      <c r="C41" s="77" t="s">
        <v>78</v>
      </c>
      <c r="D41" s="80"/>
      <c r="E41" s="81"/>
      <c r="F41" s="80"/>
      <c r="G41" s="178"/>
    </row>
    <row r="42" spans="1:7" ht="40.6" customHeight="1">
      <c r="A42" s="450"/>
      <c r="B42" s="79">
        <v>33</v>
      </c>
      <c r="C42" s="77" t="s">
        <v>79</v>
      </c>
      <c r="D42" s="80"/>
      <c r="E42" s="81"/>
      <c r="F42" s="80"/>
      <c r="G42" s="178"/>
    </row>
    <row r="43" spans="1:7" ht="40.6" customHeight="1">
      <c r="A43" s="450"/>
      <c r="B43" s="79">
        <v>34</v>
      </c>
      <c r="C43" s="77" t="s">
        <v>80</v>
      </c>
      <c r="D43" s="80"/>
      <c r="E43" s="81"/>
      <c r="F43" s="80"/>
      <c r="G43" s="178"/>
    </row>
    <row r="44" spans="1:7" ht="40.6" customHeight="1">
      <c r="A44" s="450"/>
      <c r="B44" s="79">
        <v>35</v>
      </c>
      <c r="C44" s="77" t="s">
        <v>81</v>
      </c>
      <c r="D44" s="80"/>
      <c r="E44" s="81"/>
      <c r="F44" s="80"/>
      <c r="G44" s="178"/>
    </row>
    <row r="45" spans="1:7" ht="40.6" customHeight="1">
      <c r="A45" s="450"/>
      <c r="B45" s="79">
        <v>36</v>
      </c>
      <c r="C45" s="77" t="s">
        <v>82</v>
      </c>
      <c r="D45" s="80"/>
      <c r="E45" s="81"/>
      <c r="F45" s="80"/>
      <c r="G45" s="178"/>
    </row>
    <row r="46" spans="1:7" ht="40.6" customHeight="1">
      <c r="A46" s="450"/>
      <c r="B46" s="79">
        <v>37</v>
      </c>
      <c r="C46" s="77" t="s">
        <v>83</v>
      </c>
      <c r="D46" s="80"/>
      <c r="E46" s="81"/>
      <c r="F46" s="80"/>
      <c r="G46" s="178"/>
    </row>
    <row r="47" spans="1:7" ht="40.6" customHeight="1">
      <c r="A47" s="450"/>
      <c r="B47" s="79">
        <v>38</v>
      </c>
      <c r="C47" s="77" t="s">
        <v>84</v>
      </c>
      <c r="D47" s="80"/>
      <c r="E47" s="81"/>
      <c r="F47" s="80"/>
      <c r="G47" s="178"/>
    </row>
    <row r="48" spans="1:7" ht="40.6" customHeight="1" thickBot="1">
      <c r="A48" s="451"/>
      <c r="B48" s="82">
        <v>39</v>
      </c>
      <c r="C48" s="78" t="s">
        <v>85</v>
      </c>
      <c r="D48" s="83"/>
      <c r="E48" s="84"/>
      <c r="F48" s="83"/>
      <c r="G48" s="179"/>
    </row>
    <row r="49" spans="1:7" ht="40.6" customHeight="1">
      <c r="A49" s="438" t="s">
        <v>144</v>
      </c>
      <c r="B49" s="439"/>
      <c r="C49" s="440"/>
      <c r="D49" s="244">
        <f>SUM(D38:D48)</f>
        <v>0</v>
      </c>
      <c r="E49" s="245">
        <f t="shared" ref="E49:G49" si="2">SUM(E38:E48)</f>
        <v>0</v>
      </c>
      <c r="F49" s="237">
        <f t="shared" si="2"/>
        <v>0</v>
      </c>
      <c r="G49" s="238">
        <f t="shared" si="2"/>
        <v>0</v>
      </c>
    </row>
    <row r="50" spans="1:7" ht="40.6" customHeight="1">
      <c r="A50" s="441" t="s">
        <v>120</v>
      </c>
      <c r="B50" s="79">
        <v>40</v>
      </c>
      <c r="C50" s="77" t="s">
        <v>86</v>
      </c>
      <c r="D50" s="80"/>
      <c r="E50" s="81"/>
      <c r="F50" s="80"/>
      <c r="G50" s="178"/>
    </row>
    <row r="51" spans="1:7" ht="40.6" customHeight="1">
      <c r="A51" s="442"/>
      <c r="B51" s="79">
        <v>41</v>
      </c>
      <c r="C51" s="77" t="s">
        <v>87</v>
      </c>
      <c r="D51" s="80"/>
      <c r="E51" s="81"/>
      <c r="F51" s="80"/>
      <c r="G51" s="178"/>
    </row>
    <row r="52" spans="1:7" ht="40.6" customHeight="1">
      <c r="A52" s="442"/>
      <c r="B52" s="79">
        <v>42</v>
      </c>
      <c r="C52" s="77" t="s">
        <v>88</v>
      </c>
      <c r="D52" s="80"/>
      <c r="E52" s="81"/>
      <c r="F52" s="80"/>
      <c r="G52" s="178"/>
    </row>
    <row r="53" spans="1:7" ht="40.6" customHeight="1">
      <c r="A53" s="442"/>
      <c r="B53" s="79">
        <v>43</v>
      </c>
      <c r="C53" s="77" t="s">
        <v>89</v>
      </c>
      <c r="D53" s="80"/>
      <c r="E53" s="81"/>
      <c r="F53" s="80"/>
      <c r="G53" s="178"/>
    </row>
    <row r="54" spans="1:7" ht="40.6" customHeight="1">
      <c r="A54" s="442"/>
      <c r="B54" s="79">
        <v>44</v>
      </c>
      <c r="C54" s="77" t="s">
        <v>90</v>
      </c>
      <c r="D54" s="80"/>
      <c r="E54" s="81"/>
      <c r="F54" s="80"/>
      <c r="G54" s="178"/>
    </row>
    <row r="55" spans="1:7" ht="40.6" customHeight="1">
      <c r="A55" s="442"/>
      <c r="B55" s="79">
        <v>45</v>
      </c>
      <c r="C55" s="77" t="s">
        <v>91</v>
      </c>
      <c r="D55" s="80"/>
      <c r="E55" s="81"/>
      <c r="F55" s="80"/>
      <c r="G55" s="178"/>
    </row>
    <row r="56" spans="1:7" ht="40.6" customHeight="1">
      <c r="A56" s="442"/>
      <c r="B56" s="79">
        <v>46</v>
      </c>
      <c r="C56" s="77" t="s">
        <v>92</v>
      </c>
      <c r="D56" s="80"/>
      <c r="E56" s="81"/>
      <c r="F56" s="80"/>
      <c r="G56" s="178"/>
    </row>
    <row r="57" spans="1:7" ht="40.6" customHeight="1">
      <c r="A57" s="442"/>
      <c r="B57" s="79">
        <v>47</v>
      </c>
      <c r="C57" s="77" t="s">
        <v>93</v>
      </c>
      <c r="D57" s="80"/>
      <c r="E57" s="81"/>
      <c r="F57" s="80"/>
      <c r="G57" s="178"/>
    </row>
    <row r="58" spans="1:7" ht="40.6" customHeight="1">
      <c r="A58" s="442"/>
      <c r="B58" s="79">
        <v>48</v>
      </c>
      <c r="C58" s="77" t="s">
        <v>94</v>
      </c>
      <c r="D58" s="80"/>
      <c r="E58" s="81"/>
      <c r="F58" s="80"/>
      <c r="G58" s="178"/>
    </row>
    <row r="59" spans="1:7" ht="40.6" customHeight="1">
      <c r="A59" s="442"/>
      <c r="B59" s="79">
        <v>49</v>
      </c>
      <c r="C59" s="77" t="s">
        <v>95</v>
      </c>
      <c r="D59" s="80"/>
      <c r="E59" s="81"/>
      <c r="F59" s="80"/>
      <c r="G59" s="178"/>
    </row>
    <row r="60" spans="1:7" ht="40.6" customHeight="1" thickBot="1">
      <c r="A60" s="443"/>
      <c r="B60" s="82">
        <v>50</v>
      </c>
      <c r="C60" s="78" t="s">
        <v>96</v>
      </c>
      <c r="D60" s="83"/>
      <c r="E60" s="84"/>
      <c r="F60" s="83"/>
      <c r="G60" s="179"/>
    </row>
    <row r="61" spans="1:7" ht="40.6" customHeight="1">
      <c r="A61" s="438" t="s">
        <v>144</v>
      </c>
      <c r="B61" s="439"/>
      <c r="C61" s="440"/>
      <c r="D61" s="244">
        <f>SUM(D50:D60)</f>
        <v>0</v>
      </c>
      <c r="E61" s="245">
        <f t="shared" ref="E61" si="3">SUM(E50:E60)</f>
        <v>0</v>
      </c>
      <c r="F61" s="242">
        <f t="shared" ref="F61" si="4">SUM(F50:F60)</f>
        <v>0</v>
      </c>
      <c r="G61" s="243">
        <f t="shared" ref="G61" si="5">SUM(G50:G60)</f>
        <v>0</v>
      </c>
    </row>
  </sheetData>
  <mergeCells count="16">
    <mergeCell ref="A1:G1"/>
    <mergeCell ref="A4:G4"/>
    <mergeCell ref="A49:C49"/>
    <mergeCell ref="A50:A60"/>
    <mergeCell ref="A61:C61"/>
    <mergeCell ref="D6:E6"/>
    <mergeCell ref="F6:G6"/>
    <mergeCell ref="A26:C26"/>
    <mergeCell ref="A37:C37"/>
    <mergeCell ref="A38:A48"/>
    <mergeCell ref="A8:A25"/>
    <mergeCell ref="A6:C7"/>
    <mergeCell ref="A27:A36"/>
    <mergeCell ref="A5:G5"/>
    <mergeCell ref="A3:G3"/>
    <mergeCell ref="A2:G2"/>
  </mergeCells>
  <phoneticPr fontId="2"/>
  <printOptions horizontalCentered="1"/>
  <pageMargins left="0.78740157480314965" right="0.19685039370078741" top="0.59055118110236227" bottom="0.39370078740157483" header="0.31496062992125984" footer="0.31496062992125984"/>
  <pageSetup paperSize="9" scale="79" orientation="portrait" r:id="rId1"/>
  <rowBreaks count="2" manualBreakCount="2">
    <brk id="26" max="16383" man="1"/>
    <brk id="49" max="16383"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BB56"/>
  <sheetViews>
    <sheetView showGridLines="0" view="pageBreakPreview" zoomScaleNormal="85" zoomScaleSheetLayoutView="100" workbookViewId="0">
      <selection activeCell="T5" sqref="T5:AA5"/>
    </sheetView>
  </sheetViews>
  <sheetFormatPr defaultColWidth="3.875" defaultRowHeight="19.55" customHeight="1"/>
  <cols>
    <col min="1" max="17" width="3.875" style="1"/>
    <col min="18" max="18" width="3.875" style="1" customWidth="1"/>
    <col min="19" max="28" width="3.875" style="1"/>
    <col min="29" max="29" width="8.125" style="1" customWidth="1"/>
    <col min="30" max="30" width="6.625" style="1" customWidth="1"/>
    <col min="31" max="34" width="5.5" style="1" customWidth="1"/>
    <col min="35" max="16384" width="3.875" style="1"/>
  </cols>
  <sheetData>
    <row r="1" spans="1:34" ht="30.1" customHeight="1">
      <c r="A1" s="466" t="s">
        <v>282</v>
      </c>
      <c r="B1" s="466"/>
      <c r="C1" s="466"/>
      <c r="D1" s="466"/>
      <c r="E1" s="466"/>
      <c r="F1" s="466"/>
      <c r="G1" s="466"/>
      <c r="H1" s="466"/>
      <c r="I1" s="466"/>
      <c r="J1" s="466"/>
      <c r="K1" s="466"/>
      <c r="L1" s="466"/>
      <c r="M1" s="466"/>
      <c r="N1" s="466"/>
      <c r="O1" s="466"/>
      <c r="P1" s="466"/>
      <c r="Q1" s="466"/>
      <c r="R1" s="466"/>
      <c r="S1" s="466"/>
      <c r="T1" s="466"/>
      <c r="U1" s="466"/>
      <c r="V1" s="466"/>
      <c r="W1" s="466"/>
      <c r="X1" s="466"/>
      <c r="Y1" s="466"/>
      <c r="Z1" s="466"/>
      <c r="AA1" s="466"/>
      <c r="AB1" s="466"/>
    </row>
    <row r="2" spans="1:34" ht="22.6" customHeight="1">
      <c r="A2" s="466" t="s">
        <v>281</v>
      </c>
      <c r="B2" s="466"/>
      <c r="C2" s="466"/>
      <c r="D2" s="466"/>
      <c r="E2" s="466"/>
      <c r="F2" s="466"/>
      <c r="G2" s="466"/>
      <c r="H2" s="466"/>
      <c r="I2" s="466"/>
      <c r="J2" s="466"/>
      <c r="K2" s="466"/>
      <c r="L2" s="466"/>
      <c r="M2" s="466"/>
      <c r="N2" s="466"/>
      <c r="O2" s="466"/>
      <c r="P2" s="466"/>
      <c r="Q2" s="466"/>
      <c r="R2" s="466"/>
      <c r="S2" s="466"/>
      <c r="T2" s="466"/>
      <c r="U2" s="466"/>
      <c r="V2" s="466"/>
      <c r="W2" s="466"/>
      <c r="X2" s="466"/>
      <c r="Y2" s="466"/>
      <c r="Z2" s="466"/>
      <c r="AA2" s="466"/>
      <c r="AB2" s="466"/>
    </row>
    <row r="3" spans="1:34" ht="36.700000000000003" customHeight="1">
      <c r="A3" s="468" t="s">
        <v>283</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row>
    <row r="4" spans="1:34" ht="27.7" customHeight="1"/>
    <row r="5" spans="1:34" ht="21.6" customHeight="1">
      <c r="A5" s="2" t="s">
        <v>1</v>
      </c>
      <c r="B5" s="3" t="s">
        <v>2</v>
      </c>
      <c r="P5" s="256" t="s">
        <v>0</v>
      </c>
      <c r="Q5" s="256"/>
      <c r="R5" s="256"/>
      <c r="S5" s="256"/>
      <c r="T5" s="467">
        <f>' 基本ﾃﾞｰﾀ(企業・事業所)'!B8</f>
        <v>0</v>
      </c>
      <c r="U5" s="467"/>
      <c r="V5" s="467"/>
      <c r="W5" s="467"/>
      <c r="X5" s="467"/>
      <c r="Y5" s="467"/>
      <c r="Z5" s="467"/>
      <c r="AA5" s="467"/>
    </row>
    <row r="6" spans="1:34" ht="19.55" customHeight="1">
      <c r="A6" s="2"/>
      <c r="B6" s="3"/>
    </row>
    <row r="7" spans="1:34" s="4" customFormat="1" ht="21.1" customHeight="1">
      <c r="A7" s="46"/>
      <c r="B7" s="47" t="s">
        <v>3</v>
      </c>
      <c r="C7" s="48" t="s">
        <v>32</v>
      </c>
      <c r="D7" s="48"/>
      <c r="E7" s="45"/>
      <c r="S7" s="486"/>
      <c r="T7" s="486"/>
      <c r="U7" s="486"/>
      <c r="V7" s="486"/>
      <c r="W7" s="486"/>
      <c r="X7" s="486"/>
      <c r="Y7" s="486"/>
      <c r="Z7" s="486"/>
      <c r="AA7" s="486"/>
      <c r="AB7" s="216"/>
    </row>
    <row r="9" spans="1:34" ht="19.55" customHeight="1">
      <c r="A9" s="5"/>
    </row>
    <row r="10" spans="1:34" ht="19.55" customHeight="1">
      <c r="A10" s="5"/>
    </row>
    <row r="11" spans="1:34" ht="19.55" customHeight="1">
      <c r="A11" s="5"/>
    </row>
    <row r="12" spans="1:34" ht="19.55" customHeight="1">
      <c r="A12" s="5"/>
    </row>
    <row r="13" spans="1:34" ht="19.55" customHeight="1">
      <c r="A13" s="5"/>
    </row>
    <row r="14" spans="1:34" ht="18" customHeight="1">
      <c r="A14" s="5"/>
    </row>
    <row r="15" spans="1:34" ht="19.55" customHeight="1">
      <c r="AD15" s="284" t="s">
        <v>98</v>
      </c>
    </row>
    <row r="16" spans="1:34" ht="19.55" customHeight="1">
      <c r="AD16" s="50"/>
      <c r="AE16" s="50" t="s">
        <v>34</v>
      </c>
      <c r="AF16" s="50" t="s">
        <v>35</v>
      </c>
      <c r="AG16" s="50" t="s">
        <v>36</v>
      </c>
      <c r="AH16" s="50" t="s">
        <v>37</v>
      </c>
    </row>
    <row r="17" spans="1:34" ht="19.55" customHeight="1">
      <c r="AC17" s="49"/>
      <c r="AD17" s="285" t="s">
        <v>185</v>
      </c>
      <c r="AE17" s="100" t="e">
        <f>ROUND(S25/36*100,1)</f>
        <v>#DIV/0!</v>
      </c>
      <c r="AF17" s="100" t="e">
        <f>ROUND(S26/20*100,1)</f>
        <v>#DIV/0!</v>
      </c>
      <c r="AG17" s="100" t="e">
        <f>ROUND(S27/22*100,1)</f>
        <v>#DIV/0!</v>
      </c>
      <c r="AH17" s="100" t="e">
        <f>ROUND(S28/22*100,1)</f>
        <v>#DIV/0!</v>
      </c>
    </row>
    <row r="18" spans="1:34" ht="19.55" customHeight="1">
      <c r="AC18" s="49"/>
      <c r="AD18" s="286" t="s">
        <v>186</v>
      </c>
      <c r="AE18" s="100" t="e">
        <f>ROUND(V25/36*100,1)</f>
        <v>#DIV/0!</v>
      </c>
      <c r="AF18" s="100" t="e">
        <f>ROUND(V26/20*100,1)</f>
        <v>#DIV/0!</v>
      </c>
      <c r="AG18" s="100" t="e">
        <f>ROUNDUP(V27/22*100,1)</f>
        <v>#DIV/0!</v>
      </c>
      <c r="AH18" s="100" t="e">
        <f>ROUND(V28/22*100,1)</f>
        <v>#DIV/0!</v>
      </c>
    </row>
    <row r="22" spans="1:34" ht="16.5" customHeight="1" thickBot="1"/>
    <row r="23" spans="1:34" ht="21.75" customHeight="1">
      <c r="B23" s="478" t="s">
        <v>4</v>
      </c>
      <c r="C23" s="479"/>
      <c r="D23" s="479"/>
      <c r="E23" s="479"/>
      <c r="F23" s="479"/>
      <c r="G23" s="479"/>
      <c r="H23" s="479"/>
      <c r="I23" s="479"/>
      <c r="J23" s="479"/>
      <c r="K23" s="479"/>
      <c r="L23" s="479"/>
      <c r="M23" s="479"/>
      <c r="N23" s="479"/>
      <c r="O23" s="479"/>
      <c r="P23" s="479"/>
      <c r="Q23" s="479"/>
      <c r="R23" s="479"/>
      <c r="S23" s="480" t="s">
        <v>5</v>
      </c>
      <c r="T23" s="481"/>
      <c r="U23" s="482"/>
      <c r="V23" s="483" t="s">
        <v>6</v>
      </c>
      <c r="W23" s="484"/>
      <c r="X23" s="485"/>
      <c r="Y23" s="493" t="s">
        <v>7</v>
      </c>
      <c r="Z23" s="494"/>
      <c r="AA23" s="494"/>
      <c r="AB23" s="233"/>
    </row>
    <row r="24" spans="1:34" ht="21.75" customHeight="1">
      <c r="B24" s="495" t="s">
        <v>8</v>
      </c>
      <c r="C24" s="496"/>
      <c r="D24" s="496"/>
      <c r="E24" s="496"/>
      <c r="F24" s="496"/>
      <c r="G24" s="496"/>
      <c r="H24" s="496"/>
      <c r="I24" s="496"/>
      <c r="J24" s="496"/>
      <c r="K24" s="496"/>
      <c r="L24" s="496"/>
      <c r="M24" s="496"/>
      <c r="N24" s="496"/>
      <c r="O24" s="496"/>
      <c r="P24" s="496"/>
      <c r="Q24" s="496"/>
      <c r="R24" s="496"/>
      <c r="S24" s="497" t="e">
        <f>'計算ｼｰﾄ(経営者、管理職）№２'!O28</f>
        <v>#DIV/0!</v>
      </c>
      <c r="T24" s="498"/>
      <c r="U24" s="246" t="s">
        <v>9</v>
      </c>
      <c r="V24" s="499" t="e">
        <f>'計算ｼｰﾄ(従業員)№３'!BC28</f>
        <v>#DIV/0!</v>
      </c>
      <c r="W24" s="500"/>
      <c r="X24" s="239" t="s">
        <v>9</v>
      </c>
      <c r="Y24" s="476" t="e">
        <f>S24-V24</f>
        <v>#DIV/0!</v>
      </c>
      <c r="Z24" s="477"/>
      <c r="AA24" s="6" t="s">
        <v>9</v>
      </c>
      <c r="AB24" s="230"/>
    </row>
    <row r="25" spans="1:34" ht="21.75" customHeight="1">
      <c r="B25" s="487" t="s">
        <v>10</v>
      </c>
      <c r="C25" s="488"/>
      <c r="D25" s="488"/>
      <c r="E25" s="488"/>
      <c r="F25" s="488"/>
      <c r="G25" s="488"/>
      <c r="H25" s="488"/>
      <c r="I25" s="488"/>
      <c r="J25" s="488"/>
      <c r="K25" s="488"/>
      <c r="L25" s="488"/>
      <c r="M25" s="488"/>
      <c r="N25" s="488"/>
      <c r="O25" s="488"/>
      <c r="P25" s="488"/>
      <c r="Q25" s="488"/>
      <c r="R25" s="488"/>
      <c r="S25" s="489" t="e">
        <f>'計算ｼｰﾄ(経営者、管理職）№２'!O11</f>
        <v>#DIV/0!</v>
      </c>
      <c r="T25" s="490"/>
      <c r="U25" s="247" t="s">
        <v>9</v>
      </c>
      <c r="V25" s="491" t="e">
        <f>'計算ｼｰﾄ(従業員)№３'!BC11</f>
        <v>#DIV/0!</v>
      </c>
      <c r="W25" s="492"/>
      <c r="X25" s="240" t="s">
        <v>9</v>
      </c>
      <c r="Y25" s="476" t="e">
        <f t="shared" ref="Y25:Y28" si="0">S25-V25</f>
        <v>#DIV/0!</v>
      </c>
      <c r="Z25" s="477"/>
      <c r="AA25" s="7" t="s">
        <v>9</v>
      </c>
      <c r="AB25" s="230"/>
    </row>
    <row r="26" spans="1:34" ht="21.75" customHeight="1">
      <c r="A26" s="91"/>
      <c r="B26" s="487" t="s">
        <v>11</v>
      </c>
      <c r="C26" s="488"/>
      <c r="D26" s="488"/>
      <c r="E26" s="488"/>
      <c r="F26" s="488"/>
      <c r="G26" s="488"/>
      <c r="H26" s="488"/>
      <c r="I26" s="488"/>
      <c r="J26" s="488"/>
      <c r="K26" s="488"/>
      <c r="L26" s="488"/>
      <c r="M26" s="488"/>
      <c r="N26" s="488"/>
      <c r="O26" s="488"/>
      <c r="P26" s="488"/>
      <c r="Q26" s="488"/>
      <c r="R26" s="488"/>
      <c r="S26" s="489" t="e">
        <f>'計算ｼｰﾄ(経営者、管理職）№２'!O16</f>
        <v>#DIV/0!</v>
      </c>
      <c r="T26" s="490"/>
      <c r="U26" s="247" t="s">
        <v>9</v>
      </c>
      <c r="V26" s="491" t="e">
        <f>'計算ｼｰﾄ(従業員)№３'!BC16</f>
        <v>#DIV/0!</v>
      </c>
      <c r="W26" s="492"/>
      <c r="X26" s="240" t="s">
        <v>9</v>
      </c>
      <c r="Y26" s="476" t="e">
        <f t="shared" si="0"/>
        <v>#DIV/0!</v>
      </c>
      <c r="Z26" s="477"/>
      <c r="AA26" s="7" t="s">
        <v>9</v>
      </c>
      <c r="AB26" s="230"/>
    </row>
    <row r="27" spans="1:34" ht="21.75" customHeight="1">
      <c r="A27" s="91"/>
      <c r="B27" s="510" t="s">
        <v>12</v>
      </c>
      <c r="C27" s="511"/>
      <c r="D27" s="511"/>
      <c r="E27" s="511"/>
      <c r="F27" s="511"/>
      <c r="G27" s="511"/>
      <c r="H27" s="511"/>
      <c r="I27" s="511"/>
      <c r="J27" s="511"/>
      <c r="K27" s="511"/>
      <c r="L27" s="511"/>
      <c r="M27" s="511"/>
      <c r="N27" s="511"/>
      <c r="O27" s="511"/>
      <c r="P27" s="511"/>
      <c r="Q27" s="511"/>
      <c r="R27" s="511"/>
      <c r="S27" s="489" t="e">
        <f>'計算ｼｰﾄ(経営者、管理職）№２'!O21</f>
        <v>#DIV/0!</v>
      </c>
      <c r="T27" s="490"/>
      <c r="U27" s="247" t="s">
        <v>9</v>
      </c>
      <c r="V27" s="491" t="e">
        <f>'計算ｼｰﾄ(従業員)№３'!BC21</f>
        <v>#DIV/0!</v>
      </c>
      <c r="W27" s="492"/>
      <c r="X27" s="240" t="s">
        <v>9</v>
      </c>
      <c r="Y27" s="476" t="e">
        <f t="shared" si="0"/>
        <v>#DIV/0!</v>
      </c>
      <c r="Z27" s="477"/>
      <c r="AA27" s="7" t="s">
        <v>9</v>
      </c>
      <c r="AB27" s="230"/>
    </row>
    <row r="28" spans="1:34" ht="21.75" customHeight="1" thickBot="1">
      <c r="A28" s="91"/>
      <c r="B28" s="470" t="s">
        <v>13</v>
      </c>
      <c r="C28" s="471"/>
      <c r="D28" s="471"/>
      <c r="E28" s="471"/>
      <c r="F28" s="471"/>
      <c r="G28" s="471"/>
      <c r="H28" s="471"/>
      <c r="I28" s="471"/>
      <c r="J28" s="471"/>
      <c r="K28" s="471"/>
      <c r="L28" s="471"/>
      <c r="M28" s="471"/>
      <c r="N28" s="471"/>
      <c r="O28" s="471"/>
      <c r="P28" s="471"/>
      <c r="Q28" s="471"/>
      <c r="R28" s="471"/>
      <c r="S28" s="472" t="e">
        <f>'計算ｼｰﾄ(経営者、管理職）№２'!O26</f>
        <v>#DIV/0!</v>
      </c>
      <c r="T28" s="473"/>
      <c r="U28" s="248" t="s">
        <v>9</v>
      </c>
      <c r="V28" s="474" t="e">
        <f>'計算ｼｰﾄ(従業員)№３'!BC26</f>
        <v>#DIV/0!</v>
      </c>
      <c r="W28" s="475"/>
      <c r="X28" s="241" t="s">
        <v>9</v>
      </c>
      <c r="Y28" s="476" t="e">
        <f t="shared" si="0"/>
        <v>#DIV/0!</v>
      </c>
      <c r="Z28" s="477"/>
      <c r="AA28" s="8" t="s">
        <v>9</v>
      </c>
      <c r="AB28" s="230"/>
      <c r="AD28" s="70"/>
    </row>
    <row r="29" spans="1:34" ht="19.55" customHeight="1">
      <c r="A29" s="91"/>
      <c r="B29" s="228"/>
      <c r="C29" s="228"/>
      <c r="D29" s="228"/>
      <c r="E29" s="228"/>
      <c r="F29" s="228"/>
      <c r="G29" s="228"/>
      <c r="H29" s="228"/>
      <c r="I29" s="228"/>
      <c r="J29" s="228"/>
      <c r="K29" s="228"/>
      <c r="L29" s="228"/>
      <c r="M29" s="228"/>
      <c r="N29" s="228"/>
      <c r="O29" s="228"/>
      <c r="P29" s="228"/>
      <c r="Q29" s="228"/>
      <c r="R29" s="228"/>
      <c r="S29" s="234"/>
      <c r="T29" s="234"/>
      <c r="U29" s="235"/>
      <c r="V29" s="229"/>
      <c r="W29" s="229"/>
      <c r="X29" s="230"/>
      <c r="Y29" s="231"/>
      <c r="Z29" s="232"/>
      <c r="AA29" s="230"/>
      <c r="AB29" s="230"/>
      <c r="AD29" s="70"/>
    </row>
    <row r="30" spans="1:34" s="40" customFormat="1" ht="19.55" customHeight="1">
      <c r="A30" s="92"/>
      <c r="B30" s="93" t="s">
        <v>14</v>
      </c>
      <c r="C30" s="94" t="s">
        <v>44</v>
      </c>
      <c r="D30" s="95"/>
      <c r="E30" s="95"/>
      <c r="F30" s="95"/>
      <c r="G30" s="95"/>
      <c r="H30" s="95"/>
      <c r="I30" s="95"/>
      <c r="J30" s="41"/>
      <c r="K30" s="41"/>
    </row>
    <row r="31" spans="1:34" s="40" customFormat="1" ht="14.95" customHeight="1">
      <c r="A31" s="92"/>
      <c r="B31" s="93"/>
      <c r="C31" s="94"/>
      <c r="D31" s="95"/>
      <c r="E31" s="95"/>
      <c r="F31" s="95"/>
      <c r="G31" s="95"/>
      <c r="H31" s="95"/>
      <c r="I31" s="95"/>
      <c r="J31" s="41"/>
      <c r="K31" s="41"/>
    </row>
    <row r="32" spans="1:34" s="137" customFormat="1" ht="30.9" customHeight="1">
      <c r="A32" s="136"/>
      <c r="B32" s="135" t="s">
        <v>115</v>
      </c>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row>
    <row r="33" spans="1:54" s="44" customFormat="1" ht="21.9" customHeight="1">
      <c r="A33" s="43"/>
      <c r="B33" s="140" t="s">
        <v>113</v>
      </c>
      <c r="Q33" s="214" t="s">
        <v>112</v>
      </c>
      <c r="R33" s="236"/>
      <c r="S33" s="236"/>
      <c r="T33" s="236"/>
      <c r="U33" s="236"/>
      <c r="V33" s="236"/>
      <c r="W33" s="236"/>
      <c r="X33" s="351"/>
      <c r="Y33" s="351"/>
    </row>
    <row r="34" spans="1:54" s="44" customFormat="1" ht="14.95" customHeight="1">
      <c r="A34" s="43"/>
      <c r="B34" s="140"/>
      <c r="O34" s="140"/>
      <c r="P34" s="140"/>
      <c r="Q34" s="140"/>
      <c r="R34" s="140"/>
      <c r="S34" s="140"/>
      <c r="T34" s="140"/>
      <c r="X34" s="351"/>
      <c r="Y34" s="351"/>
    </row>
    <row r="35" spans="1:54" s="44" customFormat="1" ht="21.9" customHeight="1">
      <c r="A35" s="43"/>
      <c r="B35" s="140" t="s">
        <v>114</v>
      </c>
      <c r="O35" s="140"/>
      <c r="Q35" s="142" t="s">
        <v>112</v>
      </c>
      <c r="R35" s="236"/>
      <c r="S35" s="236"/>
      <c r="T35" s="236"/>
      <c r="U35" s="236"/>
      <c r="V35" s="236"/>
      <c r="W35" s="236"/>
      <c r="X35" s="352"/>
      <c r="Y35" s="140"/>
      <c r="Z35" s="140"/>
      <c r="AA35" s="140"/>
      <c r="AB35" s="140"/>
    </row>
    <row r="36" spans="1:54" ht="14.3" customHeight="1">
      <c r="A36" s="91"/>
      <c r="B36" s="72"/>
      <c r="C36" s="72"/>
      <c r="D36" s="72"/>
      <c r="E36" s="72"/>
      <c r="F36" s="72"/>
      <c r="G36" s="72"/>
      <c r="H36" s="72"/>
      <c r="I36" s="72"/>
      <c r="J36" s="72"/>
      <c r="K36" s="72"/>
      <c r="L36" s="72"/>
      <c r="M36" s="72"/>
      <c r="N36" s="72"/>
      <c r="O36" s="72"/>
      <c r="P36" s="72"/>
      <c r="Q36" s="72"/>
      <c r="R36" s="72"/>
      <c r="S36" s="72"/>
      <c r="T36" s="72"/>
      <c r="U36" s="72"/>
      <c r="V36" s="72"/>
      <c r="W36" s="72"/>
      <c r="X36" s="72"/>
      <c r="Y36" s="72"/>
      <c r="Z36" s="72"/>
      <c r="AA36" s="72"/>
      <c r="AB36" s="72"/>
    </row>
    <row r="37" spans="1:54" s="42" customFormat="1" ht="19.55" customHeight="1">
      <c r="A37" s="96"/>
      <c r="B37" s="97" t="s">
        <v>33</v>
      </c>
      <c r="C37" s="98" t="s">
        <v>116</v>
      </c>
      <c r="D37" s="96"/>
      <c r="E37" s="96"/>
      <c r="F37" s="96"/>
      <c r="G37" s="96"/>
      <c r="H37" s="96"/>
      <c r="I37" s="96"/>
    </row>
    <row r="38" spans="1:54" s="42" customFormat="1" ht="13.6" customHeight="1">
      <c r="A38" s="96"/>
      <c r="B38" s="97"/>
      <c r="C38" s="141"/>
      <c r="D38" s="96"/>
      <c r="E38" s="96"/>
      <c r="F38" s="96"/>
      <c r="G38" s="96"/>
      <c r="H38" s="96"/>
      <c r="I38" s="96"/>
    </row>
    <row r="39" spans="1:54" ht="22.6" customHeight="1">
      <c r="A39" s="91"/>
      <c r="B39" s="501"/>
      <c r="C39" s="502"/>
      <c r="D39" s="502"/>
      <c r="E39" s="502"/>
      <c r="F39" s="502"/>
      <c r="G39" s="502"/>
      <c r="H39" s="502"/>
      <c r="I39" s="502"/>
      <c r="J39" s="502"/>
      <c r="K39" s="502"/>
      <c r="L39" s="502"/>
      <c r="M39" s="502"/>
      <c r="N39" s="502"/>
      <c r="O39" s="502"/>
      <c r="P39" s="502"/>
      <c r="Q39" s="502"/>
      <c r="R39" s="502"/>
      <c r="S39" s="502"/>
      <c r="T39" s="502"/>
      <c r="U39" s="502"/>
      <c r="V39" s="502"/>
      <c r="W39" s="502"/>
      <c r="X39" s="502"/>
      <c r="Y39" s="502"/>
      <c r="Z39" s="502"/>
      <c r="AA39" s="503"/>
      <c r="AB39" s="215"/>
      <c r="AC39" s="138"/>
      <c r="AD39" s="138"/>
      <c r="AE39" s="138"/>
      <c r="AF39" s="138"/>
      <c r="AG39" s="138"/>
      <c r="AH39" s="138"/>
      <c r="AI39" s="138"/>
      <c r="AJ39" s="138"/>
      <c r="AK39" s="138"/>
      <c r="AL39" s="138"/>
      <c r="AM39" s="138"/>
      <c r="AN39" s="138"/>
      <c r="AO39" s="138"/>
      <c r="AP39" s="138"/>
      <c r="AQ39" s="138"/>
      <c r="AR39" s="138"/>
      <c r="AS39" s="138"/>
      <c r="AT39" s="138"/>
      <c r="AU39" s="138"/>
      <c r="AV39" s="138"/>
      <c r="AW39" s="138"/>
      <c r="AX39" s="138"/>
      <c r="AY39" s="138"/>
      <c r="AZ39" s="138"/>
      <c r="BA39" s="138"/>
      <c r="BB39" s="138"/>
    </row>
    <row r="40" spans="1:54" s="138" customFormat="1" ht="22.6" customHeight="1">
      <c r="A40" s="2"/>
      <c r="B40" s="504"/>
      <c r="C40" s="505"/>
      <c r="D40" s="505"/>
      <c r="E40" s="505"/>
      <c r="F40" s="505"/>
      <c r="G40" s="505"/>
      <c r="H40" s="505"/>
      <c r="I40" s="505"/>
      <c r="J40" s="505"/>
      <c r="K40" s="505"/>
      <c r="L40" s="505"/>
      <c r="M40" s="505"/>
      <c r="N40" s="505"/>
      <c r="O40" s="505"/>
      <c r="P40" s="505"/>
      <c r="Q40" s="505"/>
      <c r="R40" s="505"/>
      <c r="S40" s="505"/>
      <c r="T40" s="505"/>
      <c r="U40" s="505"/>
      <c r="V40" s="505"/>
      <c r="W40" s="505"/>
      <c r="X40" s="505"/>
      <c r="Y40" s="505"/>
      <c r="Z40" s="505"/>
      <c r="AA40" s="506"/>
      <c r="AB40" s="215"/>
    </row>
    <row r="41" spans="1:54" s="138" customFormat="1" ht="22.6" customHeight="1">
      <c r="A41" s="2"/>
      <c r="B41" s="504"/>
      <c r="C41" s="505"/>
      <c r="D41" s="505"/>
      <c r="E41" s="505"/>
      <c r="F41" s="505"/>
      <c r="G41" s="505"/>
      <c r="H41" s="505"/>
      <c r="I41" s="505"/>
      <c r="J41" s="505"/>
      <c r="K41" s="505"/>
      <c r="L41" s="505"/>
      <c r="M41" s="505"/>
      <c r="N41" s="505"/>
      <c r="O41" s="505"/>
      <c r="P41" s="505"/>
      <c r="Q41" s="505"/>
      <c r="R41" s="505"/>
      <c r="S41" s="505"/>
      <c r="T41" s="505"/>
      <c r="U41" s="505"/>
      <c r="V41" s="505"/>
      <c r="W41" s="505"/>
      <c r="X41" s="505"/>
      <c r="Y41" s="505"/>
      <c r="Z41" s="505"/>
      <c r="AA41" s="506"/>
      <c r="AB41" s="215"/>
    </row>
    <row r="42" spans="1:54" s="44" customFormat="1" ht="22.6" customHeight="1">
      <c r="B42" s="504"/>
      <c r="C42" s="505"/>
      <c r="D42" s="505"/>
      <c r="E42" s="505"/>
      <c r="F42" s="505"/>
      <c r="G42" s="505"/>
      <c r="H42" s="505"/>
      <c r="I42" s="505"/>
      <c r="J42" s="505"/>
      <c r="K42" s="505"/>
      <c r="L42" s="505"/>
      <c r="M42" s="505"/>
      <c r="N42" s="505"/>
      <c r="O42" s="505"/>
      <c r="P42" s="505"/>
      <c r="Q42" s="505"/>
      <c r="R42" s="505"/>
      <c r="S42" s="505"/>
      <c r="T42" s="505"/>
      <c r="U42" s="505"/>
      <c r="V42" s="505"/>
      <c r="W42" s="505"/>
      <c r="X42" s="505"/>
      <c r="Y42" s="505"/>
      <c r="Z42" s="505"/>
      <c r="AA42" s="506"/>
      <c r="AB42" s="215"/>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row>
    <row r="43" spans="1:54" s="44" customFormat="1" ht="22.6" customHeight="1">
      <c r="B43" s="504"/>
      <c r="C43" s="505"/>
      <c r="D43" s="505"/>
      <c r="E43" s="505"/>
      <c r="F43" s="505"/>
      <c r="G43" s="505"/>
      <c r="H43" s="505"/>
      <c r="I43" s="505"/>
      <c r="J43" s="505"/>
      <c r="K43" s="505"/>
      <c r="L43" s="505"/>
      <c r="M43" s="505"/>
      <c r="N43" s="505"/>
      <c r="O43" s="505"/>
      <c r="P43" s="505"/>
      <c r="Q43" s="505"/>
      <c r="R43" s="505"/>
      <c r="S43" s="505"/>
      <c r="T43" s="505"/>
      <c r="U43" s="505"/>
      <c r="V43" s="505"/>
      <c r="W43" s="505"/>
      <c r="X43" s="505"/>
      <c r="Y43" s="505"/>
      <c r="Z43" s="505"/>
      <c r="AA43" s="506"/>
      <c r="AB43" s="215"/>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row>
    <row r="44" spans="1:54" s="138" customFormat="1" ht="22.6" customHeight="1">
      <c r="B44" s="504"/>
      <c r="C44" s="505"/>
      <c r="D44" s="505"/>
      <c r="E44" s="505"/>
      <c r="F44" s="505"/>
      <c r="G44" s="505"/>
      <c r="H44" s="505"/>
      <c r="I44" s="505"/>
      <c r="J44" s="505"/>
      <c r="K44" s="505"/>
      <c r="L44" s="505"/>
      <c r="M44" s="505"/>
      <c r="N44" s="505"/>
      <c r="O44" s="505"/>
      <c r="P44" s="505"/>
      <c r="Q44" s="505"/>
      <c r="R44" s="505"/>
      <c r="S44" s="505"/>
      <c r="T44" s="505"/>
      <c r="U44" s="505"/>
      <c r="V44" s="505"/>
      <c r="W44" s="505"/>
      <c r="X44" s="505"/>
      <c r="Y44" s="505"/>
      <c r="Z44" s="505"/>
      <c r="AA44" s="506"/>
      <c r="AB44" s="215"/>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row>
    <row r="45" spans="1:54" s="138" customFormat="1" ht="22.6" customHeight="1">
      <c r="B45" s="504"/>
      <c r="C45" s="505"/>
      <c r="D45" s="505"/>
      <c r="E45" s="505"/>
      <c r="F45" s="505"/>
      <c r="G45" s="505"/>
      <c r="H45" s="505"/>
      <c r="I45" s="505"/>
      <c r="J45" s="505"/>
      <c r="K45" s="505"/>
      <c r="L45" s="505"/>
      <c r="M45" s="505"/>
      <c r="N45" s="505"/>
      <c r="O45" s="505"/>
      <c r="P45" s="505"/>
      <c r="Q45" s="505"/>
      <c r="R45" s="505"/>
      <c r="S45" s="505"/>
      <c r="T45" s="505"/>
      <c r="U45" s="505"/>
      <c r="V45" s="505"/>
      <c r="W45" s="505"/>
      <c r="X45" s="505"/>
      <c r="Y45" s="505"/>
      <c r="Z45" s="505"/>
      <c r="AA45" s="506"/>
      <c r="AB45" s="215"/>
    </row>
    <row r="46" spans="1:54" ht="22.6" customHeight="1">
      <c r="B46" s="507"/>
      <c r="C46" s="508"/>
      <c r="D46" s="508"/>
      <c r="E46" s="508"/>
      <c r="F46" s="508"/>
      <c r="G46" s="508"/>
      <c r="H46" s="508"/>
      <c r="I46" s="508"/>
      <c r="J46" s="508"/>
      <c r="K46" s="508"/>
      <c r="L46" s="508"/>
      <c r="M46" s="508"/>
      <c r="N46" s="508"/>
      <c r="O46" s="508"/>
      <c r="P46" s="508"/>
      <c r="Q46" s="508"/>
      <c r="R46" s="508"/>
      <c r="S46" s="508"/>
      <c r="T46" s="508"/>
      <c r="U46" s="508"/>
      <c r="V46" s="508"/>
      <c r="W46" s="508"/>
      <c r="X46" s="508"/>
      <c r="Y46" s="508"/>
      <c r="Z46" s="508"/>
      <c r="AA46" s="509"/>
      <c r="AB46" s="215"/>
    </row>
    <row r="47" spans="1:54" ht="18.7" customHeight="1"/>
    <row r="48" spans="1:54" ht="18.7" customHeight="1"/>
    <row r="49" ht="18.7" customHeight="1"/>
    <row r="50" ht="18.7" customHeight="1"/>
    <row r="51" ht="18.7" customHeight="1"/>
    <row r="52" ht="18.7" customHeight="1"/>
    <row r="53" ht="18.7" customHeight="1"/>
    <row r="54" ht="18.7" customHeight="1"/>
    <row r="55" ht="18.7" customHeight="1"/>
    <row r="56" ht="18.7" customHeight="1"/>
  </sheetData>
  <mergeCells count="30">
    <mergeCell ref="B39:AA46"/>
    <mergeCell ref="V26:W26"/>
    <mergeCell ref="Y26:Z26"/>
    <mergeCell ref="B27:R27"/>
    <mergeCell ref="S27:T27"/>
    <mergeCell ref="V27:W27"/>
    <mergeCell ref="Y27:Z27"/>
    <mergeCell ref="B26:R26"/>
    <mergeCell ref="S26:T26"/>
    <mergeCell ref="Y23:AA23"/>
    <mergeCell ref="B24:R24"/>
    <mergeCell ref="S24:T24"/>
    <mergeCell ref="V24:W24"/>
    <mergeCell ref="Y24:Z24"/>
    <mergeCell ref="A1:AB1"/>
    <mergeCell ref="T5:AA5"/>
    <mergeCell ref="A2:AB2"/>
    <mergeCell ref="A3:AB3"/>
    <mergeCell ref="B28:R28"/>
    <mergeCell ref="S28:T28"/>
    <mergeCell ref="V28:W28"/>
    <mergeCell ref="Y28:Z28"/>
    <mergeCell ref="Y25:Z25"/>
    <mergeCell ref="B23:R23"/>
    <mergeCell ref="S23:U23"/>
    <mergeCell ref="V23:X23"/>
    <mergeCell ref="S7:AA7"/>
    <mergeCell ref="B25:R25"/>
    <mergeCell ref="S25:T25"/>
    <mergeCell ref="V25:W25"/>
  </mergeCells>
  <phoneticPr fontId="2"/>
  <pageMargins left="0.59055118110236227" right="0.39370078740157483" top="0.39370078740157483" bottom="0.39370078740157483" header="0" footer="0"/>
  <pageSetup paperSize="9" scale="83" orientation="portrait" cellComments="asDisplayed" r:id="rId1"/>
  <ignoredErrors>
    <ignoredError sqref="B30 B37" numberStoredAsText="1"/>
  </ignoredError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B03B2-EF5B-47A5-8311-D02F809DF122}">
  <sheetPr>
    <tabColor rgb="FF7030A0"/>
  </sheetPr>
  <dimension ref="A1:R43"/>
  <sheetViews>
    <sheetView view="pageBreakPreview" zoomScaleNormal="100" zoomScaleSheetLayoutView="100" workbookViewId="0">
      <selection activeCell="B1" sqref="B1"/>
    </sheetView>
  </sheetViews>
  <sheetFormatPr defaultColWidth="5.125" defaultRowHeight="14.3"/>
  <cols>
    <col min="1" max="1" width="6.125" style="149" customWidth="1"/>
    <col min="2" max="2" width="6.125" style="175" customWidth="1"/>
    <col min="3" max="17" width="6.125" style="149" customWidth="1"/>
    <col min="18" max="18" width="6.875" style="149" customWidth="1"/>
    <col min="19" max="16384" width="5.125" style="149"/>
  </cols>
  <sheetData>
    <row r="1" spans="1:18" ht="34.299999999999997" customHeight="1"/>
    <row r="2" spans="1:18" ht="39.1" customHeight="1">
      <c r="A2" s="512" t="s">
        <v>124</v>
      </c>
      <c r="B2" s="512"/>
      <c r="C2" s="512"/>
      <c r="D2" s="512"/>
      <c r="E2" s="512"/>
      <c r="F2" s="512"/>
      <c r="G2" s="512"/>
      <c r="H2" s="512"/>
      <c r="I2" s="512"/>
      <c r="J2" s="512"/>
      <c r="K2" s="512"/>
      <c r="L2" s="512"/>
      <c r="M2" s="512"/>
      <c r="N2" s="512"/>
      <c r="O2" s="512"/>
      <c r="P2" s="512"/>
      <c r="Q2" s="512"/>
      <c r="R2" s="512"/>
    </row>
    <row r="3" spans="1:18" ht="23.45" customHeight="1"/>
    <row r="4" spans="1:18" ht="23.1" customHeight="1">
      <c r="P4" s="158"/>
    </row>
    <row r="5" spans="1:18" ht="23.1" customHeight="1">
      <c r="B5" s="176"/>
      <c r="C5" s="151"/>
    </row>
    <row r="6" spans="1:18" ht="23.1" customHeight="1"/>
    <row r="7" spans="1:18" ht="23.1" customHeight="1"/>
    <row r="8" spans="1:18" ht="42.65" customHeight="1"/>
    <row r="9" spans="1:18" ht="42.65" customHeight="1"/>
    <row r="10" spans="1:18" ht="42.65" customHeight="1"/>
    <row r="11" spans="1:18" ht="21.6" customHeight="1"/>
    <row r="12" spans="1:18" ht="25" customHeight="1">
      <c r="A12" s="513" t="s">
        <v>206</v>
      </c>
      <c r="B12" s="513"/>
      <c r="C12" s="513"/>
      <c r="D12" s="513"/>
      <c r="E12" s="513"/>
      <c r="F12" s="513"/>
      <c r="G12" s="513"/>
      <c r="H12" s="513"/>
      <c r="I12" s="513"/>
      <c r="J12" s="513"/>
      <c r="K12" s="513"/>
      <c r="L12" s="513"/>
      <c r="M12" s="513"/>
      <c r="N12" s="513"/>
      <c r="O12" s="513"/>
      <c r="P12" s="513"/>
      <c r="Q12" s="513"/>
      <c r="R12" s="513"/>
    </row>
    <row r="13" spans="1:18" ht="24.65" customHeight="1">
      <c r="C13" s="225"/>
      <c r="D13" s="225"/>
      <c r="E13" s="225"/>
      <c r="G13" s="225"/>
      <c r="H13" s="225"/>
      <c r="I13" s="225"/>
      <c r="J13" s="225"/>
    </row>
    <row r="14" spans="1:18" ht="27" customHeight="1">
      <c r="B14" s="287" t="s">
        <v>3</v>
      </c>
      <c r="C14" s="225" t="s">
        <v>204</v>
      </c>
      <c r="D14" s="225"/>
      <c r="E14" s="225"/>
      <c r="F14" s="225"/>
      <c r="G14" s="225"/>
      <c r="H14" s="225"/>
      <c r="I14" s="225"/>
      <c r="J14" s="225"/>
    </row>
    <row r="15" spans="1:18" ht="27" customHeight="1">
      <c r="B15" s="288"/>
      <c r="C15" s="225" t="s">
        <v>205</v>
      </c>
      <c r="D15" s="225"/>
      <c r="E15" s="225"/>
      <c r="F15" s="225"/>
      <c r="G15" s="225"/>
      <c r="H15" s="225"/>
      <c r="I15" s="225"/>
      <c r="J15" s="225"/>
    </row>
    <row r="16" spans="1:18" ht="27" customHeight="1">
      <c r="B16" s="288"/>
      <c r="C16" s="225" t="s">
        <v>207</v>
      </c>
      <c r="D16" s="225"/>
      <c r="E16" s="225"/>
      <c r="F16" s="225"/>
      <c r="G16" s="225"/>
      <c r="H16" s="225"/>
      <c r="I16" s="225"/>
      <c r="J16" s="225"/>
    </row>
    <row r="17" spans="2:10" ht="27" customHeight="1">
      <c r="B17" s="288"/>
      <c r="C17" s="225"/>
      <c r="D17" s="225"/>
      <c r="E17" s="225"/>
      <c r="F17" s="225"/>
      <c r="G17" s="225"/>
      <c r="H17" s="225"/>
      <c r="I17" s="225"/>
      <c r="J17" s="225"/>
    </row>
    <row r="18" spans="2:10" ht="27" customHeight="1">
      <c r="B18" s="287" t="s">
        <v>121</v>
      </c>
      <c r="C18" s="225" t="s">
        <v>197</v>
      </c>
      <c r="D18" s="225"/>
      <c r="E18" s="225"/>
      <c r="F18" s="225"/>
      <c r="G18" s="225"/>
      <c r="H18" s="225"/>
      <c r="I18" s="225"/>
      <c r="J18" s="225"/>
    </row>
    <row r="19" spans="2:10" ht="27" customHeight="1">
      <c r="B19" s="287"/>
      <c r="C19" s="226" t="s">
        <v>99</v>
      </c>
      <c r="D19" s="225"/>
      <c r="E19" s="225"/>
      <c r="F19" s="225"/>
      <c r="G19" s="225"/>
      <c r="H19" s="225"/>
      <c r="I19" s="225"/>
      <c r="J19" s="225"/>
    </row>
    <row r="20" spans="2:10" ht="27" customHeight="1">
      <c r="B20" s="287"/>
      <c r="C20" s="226"/>
      <c r="D20" s="225"/>
      <c r="E20" s="225"/>
      <c r="F20" s="225"/>
      <c r="G20" s="225"/>
      <c r="H20" s="225"/>
      <c r="I20" s="225"/>
      <c r="J20" s="225"/>
    </row>
    <row r="21" spans="2:10" ht="27" customHeight="1">
      <c r="B21" s="289" t="s">
        <v>33</v>
      </c>
      <c r="C21" s="225" t="s">
        <v>198</v>
      </c>
      <c r="D21" s="225"/>
      <c r="E21" s="225"/>
      <c r="F21" s="225"/>
      <c r="G21" s="225"/>
      <c r="H21" s="225"/>
      <c r="I21" s="225"/>
      <c r="J21" s="225"/>
    </row>
    <row r="22" spans="2:10" ht="27" customHeight="1">
      <c r="B22" s="289"/>
      <c r="C22" s="225"/>
      <c r="D22" s="225"/>
      <c r="E22" s="225"/>
      <c r="F22" s="225"/>
      <c r="G22" s="225"/>
      <c r="H22" s="225"/>
      <c r="I22" s="225"/>
      <c r="J22" s="225"/>
    </row>
    <row r="23" spans="2:10" ht="27" customHeight="1">
      <c r="B23" s="289" t="s">
        <v>122</v>
      </c>
      <c r="C23" s="225" t="s">
        <v>199</v>
      </c>
      <c r="D23" s="225"/>
      <c r="E23" s="225"/>
      <c r="F23" s="225"/>
      <c r="G23" s="225"/>
      <c r="H23" s="225"/>
      <c r="I23" s="225"/>
      <c r="J23" s="225"/>
    </row>
    <row r="24" spans="2:10" ht="27" customHeight="1">
      <c r="B24" s="289"/>
      <c r="C24" s="226" t="s">
        <v>200</v>
      </c>
      <c r="D24" s="225"/>
      <c r="E24" s="225"/>
      <c r="F24" s="225"/>
      <c r="G24" s="225"/>
      <c r="H24" s="225"/>
      <c r="I24" s="225"/>
      <c r="J24" s="225"/>
    </row>
    <row r="25" spans="2:10" ht="27" customHeight="1">
      <c r="B25" s="289"/>
      <c r="C25" s="226"/>
      <c r="D25" s="225"/>
      <c r="E25" s="225"/>
      <c r="F25" s="225"/>
      <c r="G25" s="225"/>
      <c r="H25" s="225"/>
      <c r="I25" s="225"/>
      <c r="J25" s="225"/>
    </row>
    <row r="26" spans="2:10" ht="27" customHeight="1">
      <c r="B26" s="289" t="s">
        <v>123</v>
      </c>
      <c r="C26" s="225" t="s">
        <v>184</v>
      </c>
    </row>
    <row r="27" spans="2:10" ht="34.65" customHeight="1">
      <c r="B27" s="227"/>
      <c r="D27" s="225"/>
      <c r="E27" s="225"/>
      <c r="F27" s="225"/>
      <c r="G27" s="225"/>
      <c r="H27" s="225"/>
      <c r="I27" s="225"/>
      <c r="J27" s="225"/>
    </row>
    <row r="28" spans="2:10" ht="20.05" customHeight="1"/>
    <row r="29" spans="2:10" ht="20.05" customHeight="1"/>
    <row r="30" spans="2:10" ht="12.6" customHeight="1"/>
    <row r="31" spans="2:10" ht="20.05" customHeight="1">
      <c r="C31" s="150"/>
      <c r="D31" s="152"/>
    </row>
    <row r="32" spans="2:10" ht="9.6999999999999993" customHeight="1">
      <c r="C32" s="150"/>
      <c r="D32" s="152"/>
    </row>
    <row r="33" spans="3:3" ht="20.05" customHeight="1">
      <c r="C33" s="150"/>
    </row>
    <row r="34" spans="3:3" ht="20.05" customHeight="1"/>
    <row r="35" spans="3:3" ht="20.05" customHeight="1"/>
    <row r="36" spans="3:3" ht="20.05" customHeight="1"/>
    <row r="37" spans="3:3" ht="10.55" customHeight="1"/>
    <row r="38" spans="3:3" ht="20.05" customHeight="1">
      <c r="C38" s="150"/>
    </row>
    <row r="39" spans="3:3" ht="20.05" customHeight="1"/>
    <row r="42" spans="3:3" ht="11.4" customHeight="1"/>
    <row r="43" spans="3:3" hidden="1"/>
  </sheetData>
  <mergeCells count="2">
    <mergeCell ref="A2:R2"/>
    <mergeCell ref="A12:R12"/>
  </mergeCells>
  <phoneticPr fontId="2"/>
  <pageMargins left="0.59055118110236227" right="0.59055118110236227" top="0.59055118110236227" bottom="0" header="0.31496062992125984" footer="0.31496062992125984"/>
  <pageSetup paperSize="9" scale="8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4665C-2606-4BE3-A04A-28792142A7B3}">
  <sheetPr>
    <tabColor theme="5" tint="0.39997558519241921"/>
  </sheetPr>
  <dimension ref="A1:F15"/>
  <sheetViews>
    <sheetView view="pageBreakPreview" zoomScale="85" zoomScaleNormal="70" zoomScaleSheetLayoutView="85" zoomScalePageLayoutView="85" workbookViewId="0">
      <selection activeCell="A3" sqref="A3:B3"/>
    </sheetView>
  </sheetViews>
  <sheetFormatPr defaultRowHeight="12.9"/>
  <cols>
    <col min="1" max="1" width="22.375" customWidth="1"/>
    <col min="2" max="5" width="24.875" customWidth="1"/>
    <col min="6" max="6" width="25.625" customWidth="1"/>
  </cols>
  <sheetData>
    <row r="1" spans="1:6" ht="32.950000000000003" customHeight="1">
      <c r="A1" s="290" t="s">
        <v>211</v>
      </c>
      <c r="B1" s="291"/>
      <c r="C1" s="291"/>
      <c r="D1" s="291"/>
      <c r="E1" s="318" t="s">
        <v>227</v>
      </c>
      <c r="F1" s="319" t="s">
        <v>241</v>
      </c>
    </row>
    <row r="2" spans="1:6" ht="21.75">
      <c r="A2" s="292"/>
      <c r="B2" s="292"/>
      <c r="C2" s="292"/>
      <c r="D2" s="292"/>
      <c r="E2" s="292"/>
      <c r="F2" s="39"/>
    </row>
    <row r="3" spans="1:6" ht="30.1" customHeight="1" thickBot="1">
      <c r="A3" s="519" t="s">
        <v>212</v>
      </c>
      <c r="B3" s="519"/>
      <c r="C3" s="293" t="s">
        <v>213</v>
      </c>
      <c r="D3" s="294"/>
      <c r="E3" s="295"/>
      <c r="F3" s="296"/>
    </row>
    <row r="4" spans="1:6" ht="22.45" thickBot="1">
      <c r="A4" s="297"/>
      <c r="B4" s="297"/>
      <c r="C4" s="297"/>
      <c r="D4" s="297"/>
      <c r="E4" s="297"/>
      <c r="F4" s="39"/>
    </row>
    <row r="5" spans="1:6" ht="48.1" customHeight="1" thickBot="1">
      <c r="A5" s="354" t="s">
        <v>214</v>
      </c>
      <c r="B5" s="355" t="s">
        <v>215</v>
      </c>
      <c r="C5" s="356" t="s">
        <v>216</v>
      </c>
      <c r="D5" s="356" t="s">
        <v>217</v>
      </c>
      <c r="E5" s="357" t="s">
        <v>218</v>
      </c>
      <c r="F5" s="357" t="s">
        <v>219</v>
      </c>
    </row>
    <row r="6" spans="1:6" ht="34.299999999999997" customHeight="1">
      <c r="A6" s="298" t="s">
        <v>21</v>
      </c>
      <c r="B6" s="518"/>
      <c r="C6" s="518"/>
      <c r="D6" s="518"/>
      <c r="E6" s="518"/>
      <c r="F6" s="518"/>
    </row>
    <row r="7" spans="1:6" ht="50.45" customHeight="1" thickBot="1">
      <c r="A7" s="299" t="s">
        <v>220</v>
      </c>
      <c r="B7" s="515"/>
      <c r="C7" s="515"/>
      <c r="D7" s="515"/>
      <c r="E7" s="515"/>
      <c r="F7" s="515"/>
    </row>
    <row r="8" spans="1:6" ht="34.299999999999997" customHeight="1">
      <c r="A8" s="300" t="s">
        <v>221</v>
      </c>
      <c r="B8" s="514"/>
      <c r="C8" s="514"/>
      <c r="D8" s="514"/>
      <c r="E8" s="514"/>
      <c r="F8" s="514"/>
    </row>
    <row r="9" spans="1:6" ht="50.45" customHeight="1" thickBot="1">
      <c r="A9" s="301" t="s">
        <v>222</v>
      </c>
      <c r="B9" s="515"/>
      <c r="C9" s="515"/>
      <c r="D9" s="515"/>
      <c r="E9" s="515"/>
      <c r="F9" s="515"/>
    </row>
    <row r="10" spans="1:6" ht="34.299999999999997" customHeight="1">
      <c r="A10" s="302" t="s">
        <v>27</v>
      </c>
      <c r="B10" s="514"/>
      <c r="C10" s="514"/>
      <c r="D10" s="514"/>
      <c r="E10" s="514"/>
      <c r="F10" s="514"/>
    </row>
    <row r="11" spans="1:6" ht="50.45" customHeight="1" thickBot="1">
      <c r="A11" s="303" t="s">
        <v>223</v>
      </c>
      <c r="B11" s="515"/>
      <c r="C11" s="515"/>
      <c r="D11" s="515"/>
      <c r="E11" s="515"/>
      <c r="F11" s="515"/>
    </row>
    <row r="12" spans="1:6" ht="34.299999999999997" customHeight="1">
      <c r="A12" s="353" t="s">
        <v>29</v>
      </c>
      <c r="B12" s="514"/>
      <c r="C12" s="514"/>
      <c r="D12" s="514"/>
      <c r="E12" s="514"/>
      <c r="F12" s="514"/>
    </row>
    <row r="13" spans="1:6" ht="50.45" customHeight="1" thickBot="1">
      <c r="A13" s="304" t="s">
        <v>224</v>
      </c>
      <c r="B13" s="515"/>
      <c r="C13" s="515"/>
      <c r="D13" s="515"/>
      <c r="E13" s="515"/>
      <c r="F13" s="515"/>
    </row>
    <row r="14" spans="1:6" ht="42.65" customHeight="1">
      <c r="A14" s="516" t="s">
        <v>225</v>
      </c>
      <c r="B14" s="514"/>
      <c r="C14" s="514"/>
      <c r="D14" s="514"/>
      <c r="E14" s="514"/>
      <c r="F14" s="514"/>
    </row>
    <row r="15" spans="1:6" ht="42.65" customHeight="1" thickBot="1">
      <c r="A15" s="517"/>
      <c r="B15" s="515"/>
      <c r="C15" s="515"/>
      <c r="D15" s="515"/>
      <c r="E15" s="515"/>
      <c r="F15" s="515"/>
    </row>
  </sheetData>
  <mergeCells count="27">
    <mergeCell ref="F6:F7"/>
    <mergeCell ref="A3:B3"/>
    <mergeCell ref="B6:B7"/>
    <mergeCell ref="C6:C7"/>
    <mergeCell ref="D6:D7"/>
    <mergeCell ref="E6:E7"/>
    <mergeCell ref="B10:B11"/>
    <mergeCell ref="C10:C11"/>
    <mergeCell ref="D10:D11"/>
    <mergeCell ref="E10:E11"/>
    <mergeCell ref="F10:F11"/>
    <mergeCell ref="B8:B9"/>
    <mergeCell ref="C8:C9"/>
    <mergeCell ref="D8:D9"/>
    <mergeCell ref="E8:E9"/>
    <mergeCell ref="F8:F9"/>
    <mergeCell ref="A14:A15"/>
    <mergeCell ref="B14:B15"/>
    <mergeCell ref="C14:C15"/>
    <mergeCell ref="D14:D15"/>
    <mergeCell ref="E14:E15"/>
    <mergeCell ref="F14:F15"/>
    <mergeCell ref="B12:B13"/>
    <mergeCell ref="C12:C13"/>
    <mergeCell ref="D12:D13"/>
    <mergeCell ref="E12:E13"/>
    <mergeCell ref="F12:F13"/>
  </mergeCells>
  <phoneticPr fontId="2"/>
  <pageMargins left="0.35433070866141736" right="0.35433070866141736" top="0.55118110236220474" bottom="0.39370078740157483" header="0.31496062992125984" footer="0.31496062992125984"/>
  <pageSetup paperSize="9" scale="9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13</vt:i4>
      </vt:variant>
    </vt:vector>
  </HeadingPairs>
  <TitlesOfParts>
    <vt:vector size="23" baseType="lpstr">
      <vt:lpstr> 基本ﾃﾞｰﾀ(企業・事業所)</vt:lpstr>
      <vt:lpstr>基本ﾃﾞｰﾀ(個人)</vt:lpstr>
      <vt:lpstr>ｱﾝｹｰﾄ(50設問）№１</vt:lpstr>
      <vt:lpstr>計算ｼｰﾄ(経営者、管理職）№２</vt:lpstr>
      <vt:lpstr>計算ｼｰﾄ(従業員)№３</vt:lpstr>
      <vt:lpstr>集計表 №４</vt:lpstr>
      <vt:lpstr>初期診断(診断表)　№5</vt:lpstr>
      <vt:lpstr>集計・手順　№6</vt:lpstr>
      <vt:lpstr>ｱｸｼｮﾝﾌﾟﾗﾝﾜｰｸｼｰﾄ</vt:lpstr>
      <vt:lpstr>実践ﾌﾟﾛｸﾞﾗﾑｼｰﾄ</vt:lpstr>
      <vt:lpstr>' 基本ﾃﾞｰﾀ(企業・事業所)'!Print_Area</vt:lpstr>
      <vt:lpstr>ｱｸｼｮﾝﾌﾟﾗﾝﾜｰｸｼｰﾄ!Print_Area</vt:lpstr>
      <vt:lpstr>'ｱﾝｹｰﾄ(50設問）№１'!Print_Area</vt:lpstr>
      <vt:lpstr>'基本ﾃﾞｰﾀ(個人)'!Print_Area</vt:lpstr>
      <vt:lpstr>'計算ｼｰﾄ(経営者、管理職）№２'!Print_Area</vt:lpstr>
      <vt:lpstr>'計算ｼｰﾄ(従業員)№３'!Print_Area</vt:lpstr>
      <vt:lpstr>実践ﾌﾟﾛｸﾞﾗﾑｼｰﾄ!Print_Area</vt:lpstr>
      <vt:lpstr>'集計・手順　№6'!Print_Area</vt:lpstr>
      <vt:lpstr>'集計表 №４'!Print_Area</vt:lpstr>
      <vt:lpstr>'初期診断(診断表)　№5'!Print_Area</vt:lpstr>
      <vt:lpstr>'ｱﾝｹｰﾄ(50設問）№１'!Print_Titles</vt:lpstr>
      <vt:lpstr>'計算ｼｰﾄ(従業員)№３'!Print_Titles</vt:lpstr>
      <vt:lpstr>'集計表 №４'!Print_Titles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2020-07-07T06:59:44Z</cp:lastPrinted>
  <dcterms:created xsi:type="dcterms:W3CDTF">2017-03-29T01:23:38Z</dcterms:created>
  <dcterms:modified xsi:type="dcterms:W3CDTF">2020-07-07T07:01:57Z</dcterms:modified>
</cp:coreProperties>
</file>